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4650" windowWidth="12120" windowHeight="4455" activeTab="4"/>
  </bookViews>
  <sheets>
    <sheet name="round 1" sheetId="1" r:id="rId1"/>
    <sheet name="round 2" sheetId="2" r:id="rId2"/>
    <sheet name="round 3" sheetId="3" r:id="rId3"/>
    <sheet name="round 4" sheetId="4" r:id="rId4"/>
    <sheet name="TOTAL" sheetId="5" r:id="rId5"/>
  </sheets>
  <definedNames>
    <definedName name="_xlnm.Print_Titles" localSheetId="0">'round 1'!$7:$7</definedName>
  </definedNames>
  <calcPr fullCalcOnLoad="1"/>
</workbook>
</file>

<file path=xl/sharedStrings.xml><?xml version="1.0" encoding="utf-8"?>
<sst xmlns="http://schemas.openxmlformats.org/spreadsheetml/2006/main" count="626" uniqueCount="103">
  <si>
    <t>Championship</t>
  </si>
  <si>
    <t>Round</t>
  </si>
  <si>
    <t>Race</t>
  </si>
  <si>
    <t>Boat #</t>
  </si>
  <si>
    <t>Category</t>
  </si>
  <si>
    <t>Country</t>
  </si>
  <si>
    <t>Order of arrival</t>
  </si>
  <si>
    <t>Skier Name</t>
  </si>
  <si>
    <t>Total Time</t>
  </si>
  <si>
    <t>Penalties</t>
  </si>
  <si>
    <t xml:space="preserve"> # Laps</t>
  </si>
  <si>
    <t>Distance (km)</t>
  </si>
  <si>
    <t>Mean Velocity (km/h)</t>
  </si>
  <si>
    <t>Points</t>
  </si>
  <si>
    <t>Date &amp; start time of race</t>
  </si>
  <si>
    <t>Comp Time</t>
  </si>
  <si>
    <t xml:space="preserve"> </t>
  </si>
  <si>
    <t>00:00:00,00</t>
  </si>
  <si>
    <t>European Championships Arcos 2010</t>
  </si>
  <si>
    <t>One</t>
  </si>
  <si>
    <t>Not Qualified. Did not start</t>
  </si>
  <si>
    <t>Not Qualified.</t>
  </si>
  <si>
    <t>LF1-JUN</t>
  </si>
  <si>
    <t>Ladies F1</t>
  </si>
  <si>
    <t>21/8/120 13.45</t>
  </si>
  <si>
    <t>LF1</t>
  </si>
  <si>
    <t>Guanche, Cristina</t>
  </si>
  <si>
    <t>ESP</t>
  </si>
  <si>
    <t>00:38:20,47</t>
  </si>
  <si>
    <t>Perez Hdez, Noemi</t>
  </si>
  <si>
    <t>00:38:32,52</t>
  </si>
  <si>
    <t>Juniors</t>
  </si>
  <si>
    <t>JUN</t>
  </si>
  <si>
    <t>00:41:48,20</t>
  </si>
  <si>
    <t>Perez Hdez, Juancar</t>
  </si>
  <si>
    <t>Sosa Rguez, Laura</t>
  </si>
  <si>
    <t>MF3-SEN</t>
  </si>
  <si>
    <t>Seniors</t>
  </si>
  <si>
    <t>21/8/120 15.00</t>
  </si>
  <si>
    <t>SEN</t>
  </si>
  <si>
    <t>Todoli, Marcos</t>
  </si>
  <si>
    <t>00:42:36,23</t>
  </si>
  <si>
    <t>Gutierrez Armas, Jesus A</t>
  </si>
  <si>
    <t>00:43:20,34</t>
  </si>
  <si>
    <t>Not Qualified. DNF</t>
  </si>
  <si>
    <t>21/8/120 16.30</t>
  </si>
  <si>
    <t>MF1-MF2</t>
  </si>
  <si>
    <t>Men F1</t>
  </si>
  <si>
    <t>MF1</t>
  </si>
  <si>
    <t>Avella, Marc</t>
  </si>
  <si>
    <t>00:53:12,53</t>
  </si>
  <si>
    <t>Glez Ledesma, Jose M</t>
  </si>
  <si>
    <t>00:55:14,27</t>
  </si>
  <si>
    <t>Fuentes, Aron</t>
  </si>
  <si>
    <t>00:56:57,27</t>
  </si>
  <si>
    <t>Dominguez, Jose R</t>
  </si>
  <si>
    <t>00:48:06,85</t>
  </si>
  <si>
    <t>Two</t>
  </si>
  <si>
    <t>Order</t>
  </si>
  <si>
    <t>Three</t>
  </si>
  <si>
    <t>Four</t>
  </si>
  <si>
    <t>Total</t>
  </si>
  <si>
    <t>23/8/10 13.45</t>
  </si>
  <si>
    <t>00:39:12,88</t>
  </si>
  <si>
    <t>00:42:37,16</t>
  </si>
  <si>
    <t>00:37:48,70</t>
  </si>
  <si>
    <t>00:47:10,27</t>
  </si>
  <si>
    <t>00:42:23,26</t>
  </si>
  <si>
    <t>23/8/10 15.00</t>
  </si>
  <si>
    <t>00:32:49,18</t>
  </si>
  <si>
    <t>23/8/10 16.30</t>
  </si>
  <si>
    <t>00:55:30,84</t>
  </si>
  <si>
    <t>00:56:19,31</t>
  </si>
  <si>
    <t>00:24:37,31</t>
  </si>
  <si>
    <t>00:17:25,10</t>
  </si>
  <si>
    <t>25/8/10 13.45</t>
  </si>
  <si>
    <t>00:43:01,40</t>
  </si>
  <si>
    <t>00:41:50,00</t>
  </si>
  <si>
    <t>00:41:37,00</t>
  </si>
  <si>
    <t>00:42:48,88</t>
  </si>
  <si>
    <t>00:20:38,95</t>
  </si>
  <si>
    <t>25/8/10 15.00</t>
  </si>
  <si>
    <t>00:39:18,35</t>
  </si>
  <si>
    <t>25/8/10 16.30</t>
  </si>
  <si>
    <t>00:54:01,59</t>
  </si>
  <si>
    <t>00:54:19,75</t>
  </si>
  <si>
    <t>00:54:03,89</t>
  </si>
  <si>
    <t>00:55:18,77</t>
  </si>
  <si>
    <t>Total - 1</t>
  </si>
  <si>
    <t>28/8/10 12.45</t>
  </si>
  <si>
    <t>00:40:07,26</t>
  </si>
  <si>
    <t>00:40:22,20</t>
  </si>
  <si>
    <t>00:41:18,55</t>
  </si>
  <si>
    <t>28/8/10 14.00</t>
  </si>
  <si>
    <t>00:39:10,03</t>
  </si>
  <si>
    <t>00:43:07,00</t>
  </si>
  <si>
    <t>00:55:55,91</t>
  </si>
  <si>
    <t>00:57:50,68</t>
  </si>
  <si>
    <t>00:56:59,45</t>
  </si>
  <si>
    <t>00:55:27,86</t>
  </si>
  <si>
    <t>28/8/10 15.30</t>
  </si>
  <si>
    <t xml:space="preserve">Exposito Hdez, Javier </t>
  </si>
  <si>
    <t>CAMPEONATO DE ESPAÑA DE CARRERAS DE ESQUI NAUTICO
ARCOS DE LA FRONTERA (CADIZ) - 21 A 28 DE AGOSTO 2010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</si>
</sst>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* #,##0_);_(* \(#,##0\);_(* &quot;-&quot;_);_(@_)"/>
    <numFmt numFmtId="186" formatCode="_(&quot;N$&quot;* #,##0.00_);_(&quot;N$&quot;* \(#,##0.00\);_(&quot;N$&quot;* &quot;-&quot;??_);_(@_)"/>
    <numFmt numFmtId="187" formatCode="_(* #,##0.00_);_(* \(#,##0.00\);_(* &quot;-&quot;??_);_(@_)"/>
    <numFmt numFmtId="188" formatCode="0.0000E+00"/>
    <numFmt numFmtId="189" formatCode="0.000E+00"/>
    <numFmt numFmtId="190" formatCode="0.0E+00"/>
    <numFmt numFmtId="191" formatCode="0.0"/>
    <numFmt numFmtId="192" formatCode="0.000"/>
    <numFmt numFmtId="193" formatCode="0.0000"/>
    <numFmt numFmtId="194" formatCode="0.00000"/>
    <numFmt numFmtId="195" formatCode="0.000000"/>
    <numFmt numFmtId="196" formatCode="0.0000000"/>
    <numFmt numFmtId="197" formatCode="0.00000000"/>
    <numFmt numFmtId="198" formatCode="0.000000000"/>
    <numFmt numFmtId="199" formatCode="0.0000000000"/>
    <numFmt numFmtId="200" formatCode="0.00000000000"/>
    <numFmt numFmtId="201" formatCode="d\ mmm\ yy\ h:mm"/>
    <numFmt numFmtId="202" formatCode="d\-mmm\-yy\ h:mm"/>
    <numFmt numFmtId="203" formatCode="d\-mmm\-yyyy\ h:mm"/>
    <numFmt numFmtId="204" formatCode="dd\-mmm\-yyyy"/>
    <numFmt numFmtId="205" formatCode="hh:mm:ss.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Black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Arial Black"/>
      <family val="2"/>
    </font>
    <font>
      <sz val="12"/>
      <color indexed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4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33" borderId="0" xfId="0" applyFont="1" applyFill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191" fontId="0" fillId="0" borderId="0" xfId="0" applyNumberFormat="1" applyAlignment="1">
      <alignment/>
    </xf>
    <xf numFmtId="203" fontId="0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9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33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Fill="1" applyAlignment="1">
      <alignment horizontal="right"/>
    </xf>
    <xf numFmtId="22" fontId="8" fillId="0" borderId="0" xfId="0" applyNumberFormat="1" applyFont="1" applyAlignment="1">
      <alignment horizontal="centerContinuous"/>
    </xf>
    <xf numFmtId="0" fontId="9" fillId="33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2" fontId="0" fillId="0" borderId="0" xfId="0" applyNumberFormat="1" applyFont="1" applyAlignment="1">
      <alignment horizontal="centerContinuous"/>
    </xf>
    <xf numFmtId="0" fontId="4" fillId="0" borderId="0" xfId="0" applyFont="1" applyFill="1" applyAlignment="1">
      <alignment horizontal="center"/>
    </xf>
    <xf numFmtId="20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19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9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4" fillId="33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33" borderId="0" xfId="0" applyFont="1" applyFill="1" applyAlignment="1">
      <alignment horizontal="left"/>
    </xf>
    <xf numFmtId="0" fontId="10" fillId="34" borderId="0" xfId="0" applyFont="1" applyFill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114300</xdr:rowOff>
    </xdr:from>
    <xdr:to>
      <xdr:col>8</xdr:col>
      <xdr:colOff>209550</xdr:colOff>
      <xdr:row>4</xdr:row>
      <xdr:rowOff>38100</xdr:rowOff>
    </xdr:to>
    <xdr:pic>
      <xdr:nvPicPr>
        <xdr:cNvPr id="1" name="Picture 1" descr="ƚ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114300"/>
          <a:ext cx="5791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114300</xdr:rowOff>
    </xdr:from>
    <xdr:to>
      <xdr:col>8</xdr:col>
      <xdr:colOff>209550</xdr:colOff>
      <xdr:row>4</xdr:row>
      <xdr:rowOff>38100</xdr:rowOff>
    </xdr:to>
    <xdr:pic>
      <xdr:nvPicPr>
        <xdr:cNvPr id="1" name="Picture 1" descr="ƚ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14300"/>
          <a:ext cx="5410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114300</xdr:rowOff>
    </xdr:from>
    <xdr:to>
      <xdr:col>8</xdr:col>
      <xdr:colOff>209550</xdr:colOff>
      <xdr:row>4</xdr:row>
      <xdr:rowOff>38100</xdr:rowOff>
    </xdr:to>
    <xdr:pic>
      <xdr:nvPicPr>
        <xdr:cNvPr id="1" name="Picture 1" descr="ƚ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6181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114300</xdr:rowOff>
    </xdr:from>
    <xdr:to>
      <xdr:col>8</xdr:col>
      <xdr:colOff>209550</xdr:colOff>
      <xdr:row>4</xdr:row>
      <xdr:rowOff>38100</xdr:rowOff>
    </xdr:to>
    <xdr:pic>
      <xdr:nvPicPr>
        <xdr:cNvPr id="1" name="Picture 1" descr="ƚ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14300"/>
          <a:ext cx="5943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114300</xdr:rowOff>
    </xdr:from>
    <xdr:to>
      <xdr:col>7</xdr:col>
      <xdr:colOff>200025</xdr:colOff>
      <xdr:row>4</xdr:row>
      <xdr:rowOff>38100</xdr:rowOff>
    </xdr:to>
    <xdr:pic>
      <xdr:nvPicPr>
        <xdr:cNvPr id="1" name="Picture 1" descr="ƚ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14300"/>
          <a:ext cx="5629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Q37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17.00390625" style="0" bestFit="1" customWidth="1"/>
    <col min="2" max="2" width="9.140625" style="2" customWidth="1"/>
    <col min="3" max="3" width="10.7109375" style="2" bestFit="1" customWidth="1"/>
    <col min="4" max="4" width="22.7109375" style="2" bestFit="1" customWidth="1"/>
    <col min="5" max="5" width="13.00390625" style="2" customWidth="1"/>
    <col min="6" max="6" width="14.421875" style="2" customWidth="1"/>
    <col min="7" max="7" width="13.8515625" style="2" customWidth="1"/>
    <col min="8" max="8" width="13.28125" style="2" customWidth="1"/>
    <col min="9" max="9" width="8.7109375" style="0" bestFit="1" customWidth="1"/>
    <col min="10" max="10" width="15.421875" style="0" customWidth="1"/>
    <col min="11" max="11" width="22.28125" style="0" customWidth="1"/>
    <col min="12" max="13" width="11.421875" style="0" customWidth="1"/>
    <col min="14" max="14" width="7.8515625" style="0" customWidth="1"/>
  </cols>
  <sheetData>
    <row r="6" spans="1:12" ht="42.75" customHeight="1">
      <c r="A6" s="47" t="s">
        <v>102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9" spans="1:17" ht="16.5">
      <c r="A9" s="3" t="s">
        <v>0</v>
      </c>
      <c r="B9" s="7" t="s">
        <v>18</v>
      </c>
      <c r="E9" s="3" t="s">
        <v>1</v>
      </c>
      <c r="F9" s="7" t="s">
        <v>19</v>
      </c>
      <c r="G9" s="3" t="s">
        <v>2</v>
      </c>
      <c r="H9" s="7" t="s">
        <v>22</v>
      </c>
      <c r="I9" s="4"/>
      <c r="Q9" s="8"/>
    </row>
    <row r="10" spans="1:13" ht="16.5">
      <c r="A10" s="3" t="s">
        <v>4</v>
      </c>
      <c r="B10" s="7" t="s">
        <v>23</v>
      </c>
      <c r="F10" s="6"/>
      <c r="G10" s="6" t="s">
        <v>14</v>
      </c>
      <c r="H10" s="10" t="s">
        <v>24</v>
      </c>
      <c r="I10" s="5"/>
      <c r="K10" s="5"/>
      <c r="M10" s="8"/>
    </row>
    <row r="11" spans="1:14" ht="15">
      <c r="A11" s="1" t="s">
        <v>6</v>
      </c>
      <c r="B11" s="1" t="s">
        <v>3</v>
      </c>
      <c r="C11" s="1" t="s">
        <v>4</v>
      </c>
      <c r="D11" s="1" t="s">
        <v>7</v>
      </c>
      <c r="E11" s="1" t="s">
        <v>5</v>
      </c>
      <c r="F11" s="1" t="s">
        <v>8</v>
      </c>
      <c r="G11" s="1" t="s">
        <v>15</v>
      </c>
      <c r="H11" s="1" t="s">
        <v>9</v>
      </c>
      <c r="I11" s="1" t="s">
        <v>10</v>
      </c>
      <c r="J11" s="1" t="s">
        <v>11</v>
      </c>
      <c r="K11" s="1" t="s">
        <v>12</v>
      </c>
      <c r="L11" s="1" t="s">
        <v>13</v>
      </c>
      <c r="N11" s="9"/>
    </row>
    <row r="12" spans="1:12" ht="12.75">
      <c r="A12" s="2">
        <v>1</v>
      </c>
      <c r="B12" s="12">
        <v>81</v>
      </c>
      <c r="C12" s="14" t="s">
        <v>25</v>
      </c>
      <c r="D12" s="15" t="s">
        <v>26</v>
      </c>
      <c r="E12" s="14" t="s">
        <v>27</v>
      </c>
      <c r="F12" s="14" t="s">
        <v>28</v>
      </c>
      <c r="G12" s="14" t="s">
        <v>28</v>
      </c>
      <c r="H12" s="5"/>
      <c r="I12" s="12">
        <v>8</v>
      </c>
      <c r="J12" s="13">
        <v>33.95000076293945</v>
      </c>
      <c r="K12" s="11">
        <v>53.12827606201172</v>
      </c>
      <c r="L12" s="11">
        <v>1000</v>
      </c>
    </row>
    <row r="13" spans="1:12" ht="12.75">
      <c r="A13" s="2">
        <v>2</v>
      </c>
      <c r="B13" s="12">
        <v>30</v>
      </c>
      <c r="C13" s="14" t="s">
        <v>25</v>
      </c>
      <c r="D13" s="15" t="s">
        <v>29</v>
      </c>
      <c r="E13" s="14" t="s">
        <v>27</v>
      </c>
      <c r="F13" s="14" t="s">
        <v>30</v>
      </c>
      <c r="G13" s="34">
        <f>(J12*F13)/J13</f>
        <v>0.035426168206232074</v>
      </c>
      <c r="H13" s="5"/>
      <c r="I13" s="12">
        <v>6</v>
      </c>
      <c r="J13" s="13">
        <v>25.649999618530273</v>
      </c>
      <c r="K13" s="11">
        <v>39.93046531677246</v>
      </c>
      <c r="L13" s="11">
        <f>(F12/J12)/(F13/J13)*1000</f>
        <v>751.585947150255</v>
      </c>
    </row>
    <row r="14" spans="1:12" ht="12.75">
      <c r="A14" s="2"/>
      <c r="B14" s="12"/>
      <c r="C14" s="14"/>
      <c r="D14" s="15"/>
      <c r="E14" s="14"/>
      <c r="F14" s="14"/>
      <c r="G14" s="34"/>
      <c r="H14" s="5"/>
      <c r="I14" s="12"/>
      <c r="J14" s="13"/>
      <c r="K14" s="11"/>
      <c r="L14" s="11">
        <f>(F12/K12)/(F13/K13)*1000</f>
        <v>747.6696019566768</v>
      </c>
    </row>
    <row r="16" spans="1:17" ht="16.5">
      <c r="A16" s="3" t="s">
        <v>0</v>
      </c>
      <c r="B16" s="7" t="s">
        <v>18</v>
      </c>
      <c r="E16" s="3" t="s">
        <v>1</v>
      </c>
      <c r="F16" s="7" t="s">
        <v>19</v>
      </c>
      <c r="G16" s="3" t="s">
        <v>2</v>
      </c>
      <c r="H16" s="7" t="s">
        <v>22</v>
      </c>
      <c r="I16" s="4"/>
      <c r="Q16" s="8"/>
    </row>
    <row r="17" spans="1:13" ht="16.5">
      <c r="A17" s="3" t="s">
        <v>4</v>
      </c>
      <c r="B17" s="7" t="s">
        <v>31</v>
      </c>
      <c r="F17" s="6"/>
      <c r="G17" s="6" t="s">
        <v>14</v>
      </c>
      <c r="H17" s="10" t="s">
        <v>24</v>
      </c>
      <c r="I17" s="5"/>
      <c r="K17" s="5"/>
      <c r="M17" s="8"/>
    </row>
    <row r="18" spans="1:14" ht="15">
      <c r="A18" s="1" t="s">
        <v>6</v>
      </c>
      <c r="B18" s="1" t="s">
        <v>3</v>
      </c>
      <c r="C18" s="1" t="s">
        <v>4</v>
      </c>
      <c r="D18" s="1" t="s">
        <v>7</v>
      </c>
      <c r="E18" s="1" t="s">
        <v>5</v>
      </c>
      <c r="F18" s="1" t="s">
        <v>8</v>
      </c>
      <c r="G18" s="1" t="s">
        <v>15</v>
      </c>
      <c r="H18" s="1" t="s">
        <v>9</v>
      </c>
      <c r="I18" s="1" t="s">
        <v>10</v>
      </c>
      <c r="J18" s="1" t="s">
        <v>11</v>
      </c>
      <c r="K18" s="1" t="s">
        <v>12</v>
      </c>
      <c r="L18" s="1" t="s">
        <v>13</v>
      </c>
      <c r="N18" s="9"/>
    </row>
    <row r="19" spans="1:12" ht="12.75">
      <c r="A19" s="2">
        <v>1</v>
      </c>
      <c r="B19" s="12">
        <v>989</v>
      </c>
      <c r="C19" s="14" t="s">
        <v>32</v>
      </c>
      <c r="D19" s="39" t="s">
        <v>101</v>
      </c>
      <c r="E19" s="14" t="s">
        <v>27</v>
      </c>
      <c r="F19" s="14" t="s">
        <v>33</v>
      </c>
      <c r="G19" s="14" t="s">
        <v>33</v>
      </c>
      <c r="H19" s="5"/>
      <c r="I19" s="12">
        <v>10</v>
      </c>
      <c r="J19" s="13">
        <v>42.25</v>
      </c>
      <c r="K19" s="11">
        <v>60.64109802246094</v>
      </c>
      <c r="L19" s="11">
        <v>1000</v>
      </c>
    </row>
    <row r="20" spans="1:12" ht="12.75">
      <c r="A20" s="2" t="s">
        <v>16</v>
      </c>
      <c r="B20" s="12">
        <v>407</v>
      </c>
      <c r="C20" s="14" t="s">
        <v>32</v>
      </c>
      <c r="D20" s="15" t="s">
        <v>34</v>
      </c>
      <c r="E20" s="14" t="s">
        <v>27</v>
      </c>
      <c r="F20" s="14" t="s">
        <v>17</v>
      </c>
      <c r="G20" s="14" t="s">
        <v>17</v>
      </c>
      <c r="H20" s="5" t="s">
        <v>20</v>
      </c>
      <c r="I20" s="12">
        <v>0</v>
      </c>
      <c r="J20" s="13">
        <v>0</v>
      </c>
      <c r="K20" s="11">
        <v>0</v>
      </c>
      <c r="L20" s="11">
        <v>0</v>
      </c>
    </row>
    <row r="21" spans="1:12" ht="12.75">
      <c r="A21" s="2" t="s">
        <v>16</v>
      </c>
      <c r="B21" s="12">
        <v>301</v>
      </c>
      <c r="C21" s="14" t="s">
        <v>32</v>
      </c>
      <c r="D21" s="15" t="s">
        <v>35</v>
      </c>
      <c r="E21" s="14" t="s">
        <v>27</v>
      </c>
      <c r="F21" s="14" t="s">
        <v>17</v>
      </c>
      <c r="G21" s="14" t="s">
        <v>17</v>
      </c>
      <c r="H21" s="5" t="s">
        <v>20</v>
      </c>
      <c r="I21" s="12">
        <v>0</v>
      </c>
      <c r="J21" s="13">
        <v>0</v>
      </c>
      <c r="K21" s="11">
        <v>0</v>
      </c>
      <c r="L21" s="11">
        <v>0</v>
      </c>
    </row>
    <row r="22" spans="1:12" ht="12.75">
      <c r="A22" s="2"/>
      <c r="B22" s="12"/>
      <c r="C22" s="14"/>
      <c r="D22" s="15"/>
      <c r="E22" s="14"/>
      <c r="F22" s="14"/>
      <c r="G22" s="14"/>
      <c r="H22" s="5"/>
      <c r="I22" s="12"/>
      <c r="J22" s="13"/>
      <c r="K22" s="11"/>
      <c r="L22" s="11"/>
    </row>
    <row r="24" spans="1:17" ht="16.5">
      <c r="A24" s="3" t="s">
        <v>0</v>
      </c>
      <c r="B24" s="7" t="s">
        <v>18</v>
      </c>
      <c r="E24" s="3" t="s">
        <v>1</v>
      </c>
      <c r="F24" s="7" t="s">
        <v>19</v>
      </c>
      <c r="G24" s="3" t="s">
        <v>2</v>
      </c>
      <c r="H24" s="7" t="s">
        <v>36</v>
      </c>
      <c r="I24" s="4"/>
      <c r="Q24" s="8"/>
    </row>
    <row r="25" spans="1:13" ht="16.5">
      <c r="A25" s="3" t="s">
        <v>4</v>
      </c>
      <c r="B25" s="7" t="s">
        <v>37</v>
      </c>
      <c r="F25" s="6"/>
      <c r="G25" s="6" t="s">
        <v>14</v>
      </c>
      <c r="H25" s="10" t="s">
        <v>38</v>
      </c>
      <c r="I25" s="5"/>
      <c r="K25" s="5"/>
      <c r="M25" s="8"/>
    </row>
    <row r="26" spans="1:14" ht="15">
      <c r="A26" s="1" t="s">
        <v>6</v>
      </c>
      <c r="B26" s="1" t="s">
        <v>3</v>
      </c>
      <c r="C26" s="1" t="s">
        <v>4</v>
      </c>
      <c r="D26" s="1" t="s">
        <v>7</v>
      </c>
      <c r="E26" s="1" t="s">
        <v>5</v>
      </c>
      <c r="F26" s="1" t="s">
        <v>8</v>
      </c>
      <c r="G26" s="1" t="s">
        <v>15</v>
      </c>
      <c r="H26" s="1" t="s">
        <v>9</v>
      </c>
      <c r="I26" s="1" t="s">
        <v>10</v>
      </c>
      <c r="J26" s="1" t="s">
        <v>11</v>
      </c>
      <c r="K26" s="1" t="s">
        <v>12</v>
      </c>
      <c r="L26" s="1" t="s">
        <v>13</v>
      </c>
      <c r="N26" s="9"/>
    </row>
    <row r="27" spans="1:12" ht="12.75">
      <c r="A27" s="2">
        <v>1</v>
      </c>
      <c r="B27" s="12">
        <v>81</v>
      </c>
      <c r="C27" s="14" t="s">
        <v>39</v>
      </c>
      <c r="D27" s="15" t="s">
        <v>40</v>
      </c>
      <c r="E27" s="14" t="s">
        <v>27</v>
      </c>
      <c r="F27" s="14" t="s">
        <v>41</v>
      </c>
      <c r="G27" s="14" t="s">
        <v>41</v>
      </c>
      <c r="H27" s="5"/>
      <c r="I27" s="12">
        <v>13</v>
      </c>
      <c r="J27" s="13">
        <v>54.70000076293945</v>
      </c>
      <c r="K27" s="11">
        <v>77.03532257080079</v>
      </c>
      <c r="L27" s="11">
        <v>1000</v>
      </c>
    </row>
    <row r="28" spans="1:12" ht="12.75">
      <c r="A28" s="2">
        <v>2</v>
      </c>
      <c r="B28" s="12">
        <v>30</v>
      </c>
      <c r="C28" s="14" t="s">
        <v>39</v>
      </c>
      <c r="D28" s="15" t="s">
        <v>42</v>
      </c>
      <c r="E28" s="14" t="s">
        <v>27</v>
      </c>
      <c r="F28" s="14" t="s">
        <v>43</v>
      </c>
      <c r="G28" s="34">
        <f>(J27*F28)/J28</f>
        <v>0.05524429981725935</v>
      </c>
      <c r="H28" s="5"/>
      <c r="I28" s="12">
        <v>7</v>
      </c>
      <c r="J28" s="13">
        <v>29.799999237060547</v>
      </c>
      <c r="K28" s="11">
        <v>41.256140899658206</v>
      </c>
      <c r="L28" s="11">
        <f>(F27/J27)/(F28/J28)*1000</f>
        <v>535.5483817920913</v>
      </c>
    </row>
    <row r="29" spans="1:12" ht="12.75">
      <c r="A29" s="2"/>
      <c r="B29" s="12"/>
      <c r="C29" s="14"/>
      <c r="D29" s="15"/>
      <c r="E29" s="14"/>
      <c r="F29" s="14"/>
      <c r="G29" s="14"/>
      <c r="H29" s="5"/>
      <c r="I29" s="12"/>
      <c r="J29" s="13"/>
      <c r="K29" s="11"/>
      <c r="L29" s="11"/>
    </row>
    <row r="31" spans="1:17" ht="16.5">
      <c r="A31" s="3" t="s">
        <v>0</v>
      </c>
      <c r="B31" s="7" t="s">
        <v>18</v>
      </c>
      <c r="E31" s="3" t="s">
        <v>1</v>
      </c>
      <c r="F31" s="7" t="s">
        <v>19</v>
      </c>
      <c r="G31" s="3" t="s">
        <v>2</v>
      </c>
      <c r="H31" s="7" t="s">
        <v>46</v>
      </c>
      <c r="I31" s="4"/>
      <c r="Q31" s="8"/>
    </row>
    <row r="32" spans="1:13" ht="16.5">
      <c r="A32" s="3" t="s">
        <v>4</v>
      </c>
      <c r="B32" s="7" t="s">
        <v>47</v>
      </c>
      <c r="F32" s="6"/>
      <c r="G32" s="6" t="s">
        <v>14</v>
      </c>
      <c r="H32" s="10" t="s">
        <v>45</v>
      </c>
      <c r="I32" s="5"/>
      <c r="K32" s="5"/>
      <c r="M32" s="8"/>
    </row>
    <row r="33" spans="1:14" ht="15">
      <c r="A33" s="1" t="s">
        <v>6</v>
      </c>
      <c r="B33" s="1" t="s">
        <v>3</v>
      </c>
      <c r="C33" s="1" t="s">
        <v>4</v>
      </c>
      <c r="D33" s="1" t="s">
        <v>7</v>
      </c>
      <c r="E33" s="1" t="s">
        <v>5</v>
      </c>
      <c r="F33" s="1" t="s">
        <v>8</v>
      </c>
      <c r="G33" s="1" t="s">
        <v>15</v>
      </c>
      <c r="H33" s="1" t="s">
        <v>9</v>
      </c>
      <c r="I33" s="1" t="s">
        <v>10</v>
      </c>
      <c r="J33" s="1" t="s">
        <v>11</v>
      </c>
      <c r="K33" s="1" t="s">
        <v>12</v>
      </c>
      <c r="L33" s="1" t="s">
        <v>13</v>
      </c>
      <c r="N33" s="9"/>
    </row>
    <row r="34" spans="1:12" ht="12.75">
      <c r="A34" s="2">
        <v>1</v>
      </c>
      <c r="B34" s="12">
        <v>40</v>
      </c>
      <c r="C34" s="14" t="s">
        <v>48</v>
      </c>
      <c r="D34" s="15" t="s">
        <v>49</v>
      </c>
      <c r="E34" s="14" t="s">
        <v>27</v>
      </c>
      <c r="F34" s="14" t="s">
        <v>50</v>
      </c>
      <c r="G34" s="14" t="s">
        <v>50</v>
      </c>
      <c r="H34" s="5"/>
      <c r="I34" s="12">
        <v>18</v>
      </c>
      <c r="J34" s="13">
        <v>75.44999694824219</v>
      </c>
      <c r="K34" s="11">
        <v>85.0798553466797</v>
      </c>
      <c r="L34" s="11">
        <v>1000</v>
      </c>
    </row>
    <row r="35" spans="1:12" ht="12.75">
      <c r="A35" s="2">
        <v>2</v>
      </c>
      <c r="B35" s="12">
        <v>989</v>
      </c>
      <c r="C35" s="14" t="s">
        <v>48</v>
      </c>
      <c r="D35" s="15" t="s">
        <v>51</v>
      </c>
      <c r="E35" s="14" t="s">
        <v>27</v>
      </c>
      <c r="F35" s="14" t="s">
        <v>52</v>
      </c>
      <c r="G35" s="34">
        <f>(J34*F35)/J35</f>
        <v>0.038359606481481484</v>
      </c>
      <c r="H35" s="5"/>
      <c r="I35" s="12">
        <v>18</v>
      </c>
      <c r="J35" s="13">
        <v>75.44999694824219</v>
      </c>
      <c r="K35" s="11">
        <v>81.95469818115235</v>
      </c>
      <c r="L35" s="11">
        <f>(F34/J34)/(F35/J35)*1000</f>
        <v>963.2679292875956</v>
      </c>
    </row>
    <row r="36" spans="1:12" ht="12.75">
      <c r="A36" s="2">
        <v>3</v>
      </c>
      <c r="B36" s="12">
        <v>718</v>
      </c>
      <c r="C36" s="14" t="s">
        <v>48</v>
      </c>
      <c r="D36" s="15" t="s">
        <v>53</v>
      </c>
      <c r="E36" s="14" t="s">
        <v>27</v>
      </c>
      <c r="F36" s="14" t="s">
        <v>54</v>
      </c>
      <c r="G36" s="34">
        <f>(J34*F36)/J36</f>
        <v>0.05903419216459997</v>
      </c>
      <c r="H36" s="5"/>
      <c r="I36" s="12">
        <v>12</v>
      </c>
      <c r="J36" s="13">
        <v>50.54999923706055</v>
      </c>
      <c r="K36" s="11">
        <v>53.25303611755371</v>
      </c>
      <c r="L36" s="11">
        <f>(F34/J34)/(F36/J36)*1000</f>
        <v>625.9182576883169</v>
      </c>
    </row>
    <row r="37" spans="1:12" ht="12.75">
      <c r="A37" s="2" t="s">
        <v>16</v>
      </c>
      <c r="B37" s="12">
        <v>30</v>
      </c>
      <c r="C37" s="14" t="s">
        <v>48</v>
      </c>
      <c r="D37" s="15" t="s">
        <v>55</v>
      </c>
      <c r="E37" s="14" t="s">
        <v>27</v>
      </c>
      <c r="F37" s="14" t="s">
        <v>56</v>
      </c>
      <c r="G37" s="14" t="s">
        <v>17</v>
      </c>
      <c r="H37" s="5" t="s">
        <v>44</v>
      </c>
      <c r="I37" s="12">
        <v>10</v>
      </c>
      <c r="J37" s="13">
        <v>0</v>
      </c>
      <c r="K37" s="11">
        <v>0</v>
      </c>
      <c r="L37" s="11">
        <v>0</v>
      </c>
    </row>
  </sheetData>
  <sheetProtection/>
  <mergeCells count="1">
    <mergeCell ref="A6:L6"/>
  </mergeCells>
  <printOptions/>
  <pageMargins left="0.32" right="0.55" top="0.12" bottom="1" header="0.511811024" footer="0.27"/>
  <pageSetup horizontalDpi="360" verticalDpi="36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Q96"/>
  <sheetViews>
    <sheetView zoomScalePageLayoutView="0" workbookViewId="0" topLeftCell="A1">
      <selection activeCell="A1" sqref="A1:IV6"/>
    </sheetView>
  </sheetViews>
  <sheetFormatPr defaultColWidth="11.421875" defaultRowHeight="12.75"/>
  <cols>
    <col min="1" max="1" width="18.00390625" style="0" customWidth="1"/>
    <col min="2" max="2" width="9.7109375" style="2" customWidth="1"/>
    <col min="3" max="3" width="12.00390625" style="2" customWidth="1"/>
    <col min="4" max="4" width="20.28125" style="2" bestFit="1" customWidth="1"/>
    <col min="5" max="5" width="9.421875" style="2" bestFit="1" customWidth="1"/>
    <col min="6" max="6" width="14.421875" style="2" customWidth="1"/>
    <col min="7" max="7" width="13.8515625" style="2" customWidth="1"/>
    <col min="8" max="8" width="12.28125" style="2" bestFit="1" customWidth="1"/>
    <col min="9" max="9" width="7.140625" style="0" bestFit="1" customWidth="1"/>
    <col min="10" max="10" width="12.8515625" style="0" bestFit="1" customWidth="1"/>
    <col min="11" max="11" width="19.140625" style="0" bestFit="1" customWidth="1"/>
    <col min="12" max="12" width="7.57421875" style="0" bestFit="1" customWidth="1"/>
    <col min="13" max="13" width="11.421875" style="0" customWidth="1"/>
    <col min="14" max="14" width="7.8515625" style="0" customWidth="1"/>
  </cols>
  <sheetData>
    <row r="6" spans="1:12" ht="42.75" customHeight="1">
      <c r="A6" s="47" t="s">
        <v>102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8" spans="2:8" s="17" customFormat="1" ht="12.75">
      <c r="B8" s="35"/>
      <c r="C8" s="35"/>
      <c r="D8" s="35"/>
      <c r="E8" s="35"/>
      <c r="F8" s="35"/>
      <c r="G8" s="35"/>
      <c r="H8" s="35"/>
    </row>
    <row r="9" spans="1:17" s="17" customFormat="1" ht="15">
      <c r="A9" s="3"/>
      <c r="B9" s="7"/>
      <c r="E9" s="3" t="s">
        <v>1</v>
      </c>
      <c r="F9" s="7" t="s">
        <v>57</v>
      </c>
      <c r="G9" s="3" t="s">
        <v>2</v>
      </c>
      <c r="H9" s="7" t="s">
        <v>22</v>
      </c>
      <c r="I9" s="7"/>
      <c r="Q9" s="36"/>
    </row>
    <row r="10" spans="1:13" s="17" customFormat="1" ht="15">
      <c r="A10" s="3" t="s">
        <v>4</v>
      </c>
      <c r="B10" s="7" t="s">
        <v>23</v>
      </c>
      <c r="E10" s="35"/>
      <c r="F10" s="6"/>
      <c r="G10" s="6" t="s">
        <v>14</v>
      </c>
      <c r="H10" s="10" t="s">
        <v>62</v>
      </c>
      <c r="I10" s="7"/>
      <c r="K10" s="7"/>
      <c r="M10" s="36"/>
    </row>
    <row r="11" spans="1:14" s="17" customFormat="1" ht="15">
      <c r="A11" s="1" t="s">
        <v>6</v>
      </c>
      <c r="B11" s="1" t="s">
        <v>3</v>
      </c>
      <c r="C11" s="1" t="s">
        <v>4</v>
      </c>
      <c r="D11" s="1" t="s">
        <v>7</v>
      </c>
      <c r="E11" s="1" t="s">
        <v>5</v>
      </c>
      <c r="F11" s="1" t="s">
        <v>8</v>
      </c>
      <c r="G11" s="1" t="s">
        <v>15</v>
      </c>
      <c r="H11" s="1" t="s">
        <v>9</v>
      </c>
      <c r="I11" s="1" t="s">
        <v>10</v>
      </c>
      <c r="J11" s="1" t="s">
        <v>11</v>
      </c>
      <c r="K11" s="1" t="s">
        <v>12</v>
      </c>
      <c r="L11" s="1" t="s">
        <v>13</v>
      </c>
      <c r="N11" s="37"/>
    </row>
    <row r="12" spans="1:12" s="17" customFormat="1" ht="12.75">
      <c r="A12" s="35">
        <v>1</v>
      </c>
      <c r="B12" s="38">
        <v>81</v>
      </c>
      <c r="C12" s="36" t="s">
        <v>25</v>
      </c>
      <c r="D12" s="39" t="s">
        <v>26</v>
      </c>
      <c r="E12" s="36" t="s">
        <v>27</v>
      </c>
      <c r="F12" s="36" t="s">
        <v>63</v>
      </c>
      <c r="G12" s="36" t="s">
        <v>63</v>
      </c>
      <c r="H12" s="7"/>
      <c r="I12" s="38">
        <v>9</v>
      </c>
      <c r="J12" s="40">
        <v>38.099998474121094</v>
      </c>
      <c r="K12" s="41">
        <v>58.29452133178711</v>
      </c>
      <c r="L12" s="41">
        <v>1000</v>
      </c>
    </row>
    <row r="13" spans="1:14" s="17" customFormat="1" ht="12.75">
      <c r="A13" s="35">
        <v>2</v>
      </c>
      <c r="B13" s="38">
        <v>30</v>
      </c>
      <c r="C13" s="36" t="s">
        <v>25</v>
      </c>
      <c r="D13" s="39" t="s">
        <v>29</v>
      </c>
      <c r="E13" s="36" t="s">
        <v>27</v>
      </c>
      <c r="F13" s="36" t="s">
        <v>64</v>
      </c>
      <c r="G13" s="34">
        <f>(J12*F13)/J13</f>
        <v>0.04396243662327664</v>
      </c>
      <c r="H13" s="7"/>
      <c r="I13" s="38">
        <v>6</v>
      </c>
      <c r="J13" s="40">
        <v>25.649999618530273</v>
      </c>
      <c r="K13" s="41">
        <v>36.11037483215332</v>
      </c>
      <c r="L13" s="41">
        <f>(F12/J12)/(F13/J13)*1000</f>
        <v>619.4471803455217</v>
      </c>
      <c r="N13" s="42"/>
    </row>
    <row r="14" spans="1:14" s="17" customFormat="1" ht="12.75">
      <c r="A14" s="35"/>
      <c r="B14" s="38"/>
      <c r="C14" s="36"/>
      <c r="D14" s="39"/>
      <c r="E14" s="36"/>
      <c r="F14" s="36"/>
      <c r="G14" s="36"/>
      <c r="H14" s="7"/>
      <c r="I14" s="38"/>
      <c r="J14" s="40"/>
      <c r="K14" s="41"/>
      <c r="L14" s="41"/>
      <c r="N14" s="42"/>
    </row>
    <row r="15" spans="2:8" s="17" customFormat="1" ht="12.75">
      <c r="B15" s="35"/>
      <c r="C15" s="35"/>
      <c r="D15" s="35"/>
      <c r="E15" s="35"/>
      <c r="F15" s="35"/>
      <c r="G15" s="35"/>
      <c r="H15" s="35"/>
    </row>
    <row r="16" spans="1:17" s="17" customFormat="1" ht="15">
      <c r="A16" s="3"/>
      <c r="B16" s="7"/>
      <c r="E16" s="3" t="s">
        <v>1</v>
      </c>
      <c r="F16" s="7" t="s">
        <v>57</v>
      </c>
      <c r="G16" s="3" t="s">
        <v>2</v>
      </c>
      <c r="H16" s="7" t="s">
        <v>22</v>
      </c>
      <c r="I16" s="7"/>
      <c r="Q16" s="36"/>
    </row>
    <row r="17" spans="1:13" s="17" customFormat="1" ht="15">
      <c r="A17" s="3" t="s">
        <v>4</v>
      </c>
      <c r="B17" s="7" t="s">
        <v>31</v>
      </c>
      <c r="E17" s="35"/>
      <c r="F17" s="6"/>
      <c r="G17" s="6" t="s">
        <v>14</v>
      </c>
      <c r="H17" s="10" t="s">
        <v>62</v>
      </c>
      <c r="I17" s="7"/>
      <c r="K17" s="7"/>
      <c r="M17" s="36"/>
    </row>
    <row r="18" spans="1:14" s="17" customFormat="1" ht="15">
      <c r="A18" s="1" t="s">
        <v>6</v>
      </c>
      <c r="B18" s="1" t="s">
        <v>3</v>
      </c>
      <c r="C18" s="1" t="s">
        <v>4</v>
      </c>
      <c r="D18" s="1" t="s">
        <v>7</v>
      </c>
      <c r="E18" s="1" t="s">
        <v>5</v>
      </c>
      <c r="F18" s="1" t="s">
        <v>8</v>
      </c>
      <c r="G18" s="1" t="s">
        <v>15</v>
      </c>
      <c r="H18" s="1" t="s">
        <v>9</v>
      </c>
      <c r="I18" s="1" t="s">
        <v>10</v>
      </c>
      <c r="J18" s="1" t="s">
        <v>11</v>
      </c>
      <c r="K18" s="1" t="s">
        <v>12</v>
      </c>
      <c r="L18" s="1" t="s">
        <v>13</v>
      </c>
      <c r="N18" s="37"/>
    </row>
    <row r="19" spans="1:12" s="17" customFormat="1" ht="12.75">
      <c r="A19" s="35">
        <v>1</v>
      </c>
      <c r="B19" s="38">
        <v>989</v>
      </c>
      <c r="C19" s="36" t="s">
        <v>32</v>
      </c>
      <c r="D19" s="39" t="s">
        <v>101</v>
      </c>
      <c r="E19" s="36" t="s">
        <v>27</v>
      </c>
      <c r="F19" s="36" t="s">
        <v>65</v>
      </c>
      <c r="G19" s="36" t="s">
        <v>65</v>
      </c>
      <c r="H19" s="7"/>
      <c r="I19" s="38">
        <v>11</v>
      </c>
      <c r="J19" s="40">
        <v>46.400001525878906</v>
      </c>
      <c r="K19" s="41">
        <v>73.62807083129883</v>
      </c>
      <c r="L19" s="41">
        <v>1000</v>
      </c>
    </row>
    <row r="20" spans="1:12" s="17" customFormat="1" ht="12.75">
      <c r="A20" s="35">
        <v>2</v>
      </c>
      <c r="B20" s="38">
        <v>718</v>
      </c>
      <c r="C20" s="36" t="s">
        <v>32</v>
      </c>
      <c r="D20" s="39" t="s">
        <v>35</v>
      </c>
      <c r="E20" s="36" t="s">
        <v>27</v>
      </c>
      <c r="F20" s="36" t="s">
        <v>66</v>
      </c>
      <c r="G20" s="34">
        <f>(J19*F20)/J20</f>
        <v>0.04477053993054404</v>
      </c>
      <c r="H20" s="7"/>
      <c r="I20" s="38">
        <v>8</v>
      </c>
      <c r="J20" s="40">
        <v>33.95000076293945</v>
      </c>
      <c r="K20" s="41">
        <v>43.1831600189209</v>
      </c>
      <c r="L20" s="41">
        <f>(F19/J19)/(F20/J20)*1000</f>
        <v>586.5040245792893</v>
      </c>
    </row>
    <row r="21" spans="1:12" s="17" customFormat="1" ht="12.75">
      <c r="A21" s="35">
        <v>3</v>
      </c>
      <c r="B21" s="38">
        <v>301</v>
      </c>
      <c r="C21" s="36" t="s">
        <v>32</v>
      </c>
      <c r="D21" s="39" t="s">
        <v>34</v>
      </c>
      <c r="E21" s="36" t="s">
        <v>27</v>
      </c>
      <c r="F21" s="36" t="s">
        <v>67</v>
      </c>
      <c r="G21" s="34">
        <f>(J19*F21)/J21</f>
        <v>0.05324853333501388</v>
      </c>
      <c r="H21" s="7"/>
      <c r="I21" s="38">
        <v>6</v>
      </c>
      <c r="J21" s="40">
        <v>25.649999618530273</v>
      </c>
      <c r="K21" s="41">
        <v>36.30773048400879</v>
      </c>
      <c r="L21" s="41">
        <f>(F19/J19)/(F21/J21)*1000</f>
        <v>493.1234760335772</v>
      </c>
    </row>
    <row r="22" spans="1:12" s="17" customFormat="1" ht="12.75">
      <c r="A22" s="35"/>
      <c r="B22" s="38"/>
      <c r="C22" s="36"/>
      <c r="D22" s="39"/>
      <c r="E22" s="36"/>
      <c r="F22" s="36"/>
      <c r="G22" s="36"/>
      <c r="H22" s="7"/>
      <c r="I22" s="38"/>
      <c r="J22" s="40"/>
      <c r="K22" s="41"/>
      <c r="L22" s="41"/>
    </row>
    <row r="23" spans="2:8" s="17" customFormat="1" ht="12.75">
      <c r="B23" s="35"/>
      <c r="C23" s="35"/>
      <c r="D23" s="35"/>
      <c r="E23" s="35"/>
      <c r="F23" s="35"/>
      <c r="G23" s="35"/>
      <c r="H23" s="35"/>
    </row>
    <row r="24" spans="1:17" s="17" customFormat="1" ht="15">
      <c r="A24" s="3"/>
      <c r="B24" s="7"/>
      <c r="E24" s="3" t="s">
        <v>1</v>
      </c>
      <c r="F24" s="7" t="s">
        <v>57</v>
      </c>
      <c r="G24" s="3" t="s">
        <v>2</v>
      </c>
      <c r="H24" s="7" t="s">
        <v>36</v>
      </c>
      <c r="I24" s="7"/>
      <c r="Q24" s="36"/>
    </row>
    <row r="25" spans="1:13" s="17" customFormat="1" ht="15">
      <c r="A25" s="3" t="s">
        <v>4</v>
      </c>
      <c r="B25" s="7" t="s">
        <v>37</v>
      </c>
      <c r="E25" s="35"/>
      <c r="F25" s="6"/>
      <c r="G25" s="6" t="s">
        <v>14</v>
      </c>
      <c r="H25" s="10" t="s">
        <v>68</v>
      </c>
      <c r="I25" s="7"/>
      <c r="K25" s="7"/>
      <c r="M25" s="36"/>
    </row>
    <row r="26" spans="1:14" s="17" customFormat="1" ht="15">
      <c r="A26" s="1" t="s">
        <v>6</v>
      </c>
      <c r="B26" s="1" t="s">
        <v>3</v>
      </c>
      <c r="C26" s="1" t="s">
        <v>4</v>
      </c>
      <c r="D26" s="1" t="s">
        <v>7</v>
      </c>
      <c r="E26" s="1" t="s">
        <v>5</v>
      </c>
      <c r="F26" s="1" t="s">
        <v>8</v>
      </c>
      <c r="G26" s="1" t="s">
        <v>15</v>
      </c>
      <c r="H26" s="1" t="s">
        <v>9</v>
      </c>
      <c r="I26" s="1" t="s">
        <v>10</v>
      </c>
      <c r="J26" s="1" t="s">
        <v>11</v>
      </c>
      <c r="K26" s="1" t="s">
        <v>12</v>
      </c>
      <c r="L26" s="1" t="s">
        <v>13</v>
      </c>
      <c r="N26" s="37"/>
    </row>
    <row r="27" spans="1:12" s="17" customFormat="1" ht="12.75">
      <c r="A27" s="35" t="s">
        <v>16</v>
      </c>
      <c r="B27" s="38">
        <v>81</v>
      </c>
      <c r="C27" s="36" t="s">
        <v>39</v>
      </c>
      <c r="D27" s="39" t="s">
        <v>40</v>
      </c>
      <c r="E27" s="36" t="s">
        <v>27</v>
      </c>
      <c r="F27" s="36" t="s">
        <v>69</v>
      </c>
      <c r="G27" s="36" t="s">
        <v>17</v>
      </c>
      <c r="H27" s="7" t="s">
        <v>21</v>
      </c>
      <c r="I27" s="38">
        <v>11</v>
      </c>
      <c r="J27" s="40">
        <v>0</v>
      </c>
      <c r="K27" s="41">
        <v>0</v>
      </c>
      <c r="L27" s="41">
        <v>0</v>
      </c>
    </row>
    <row r="28" spans="2:8" s="17" customFormat="1" ht="12.75">
      <c r="B28" s="35"/>
      <c r="C28" s="35"/>
      <c r="D28" s="35"/>
      <c r="E28" s="35"/>
      <c r="F28" s="35"/>
      <c r="G28" s="35"/>
      <c r="H28" s="35"/>
    </row>
    <row r="29" spans="2:8" s="17" customFormat="1" ht="12.75">
      <c r="B29" s="35"/>
      <c r="C29" s="35"/>
      <c r="D29" s="35"/>
      <c r="E29" s="35"/>
      <c r="F29" s="35"/>
      <c r="G29" s="35"/>
      <c r="H29" s="35"/>
    </row>
    <row r="30" spans="1:17" s="17" customFormat="1" ht="15">
      <c r="A30" s="3"/>
      <c r="B30" s="7"/>
      <c r="E30" s="3" t="s">
        <v>1</v>
      </c>
      <c r="F30" s="7" t="s">
        <v>57</v>
      </c>
      <c r="G30" s="3" t="s">
        <v>2</v>
      </c>
      <c r="H30" s="7" t="s">
        <v>46</v>
      </c>
      <c r="I30" s="7"/>
      <c r="Q30" s="36"/>
    </row>
    <row r="31" spans="1:13" s="17" customFormat="1" ht="15">
      <c r="A31" s="3" t="s">
        <v>4</v>
      </c>
      <c r="B31" s="7" t="s">
        <v>47</v>
      </c>
      <c r="E31" s="35"/>
      <c r="F31" s="6"/>
      <c r="G31" s="6" t="s">
        <v>14</v>
      </c>
      <c r="H31" s="10" t="s">
        <v>70</v>
      </c>
      <c r="I31" s="7"/>
      <c r="K31" s="7"/>
      <c r="M31" s="36"/>
    </row>
    <row r="32" spans="1:14" s="17" customFormat="1" ht="15">
      <c r="A32" s="1" t="s">
        <v>6</v>
      </c>
      <c r="B32" s="1" t="s">
        <v>3</v>
      </c>
      <c r="C32" s="1" t="s">
        <v>4</v>
      </c>
      <c r="D32" s="1" t="s">
        <v>7</v>
      </c>
      <c r="E32" s="1" t="s">
        <v>5</v>
      </c>
      <c r="F32" s="1" t="s">
        <v>8</v>
      </c>
      <c r="G32" s="1" t="s">
        <v>15</v>
      </c>
      <c r="H32" s="1" t="s">
        <v>9</v>
      </c>
      <c r="I32" s="1" t="s">
        <v>10</v>
      </c>
      <c r="J32" s="1" t="s">
        <v>11</v>
      </c>
      <c r="K32" s="1" t="s">
        <v>12</v>
      </c>
      <c r="L32" s="1" t="s">
        <v>13</v>
      </c>
      <c r="N32" s="37"/>
    </row>
    <row r="33" spans="1:12" s="17" customFormat="1" ht="12.75">
      <c r="A33" s="35">
        <v>1</v>
      </c>
      <c r="B33" s="38">
        <v>40</v>
      </c>
      <c r="C33" s="36" t="s">
        <v>48</v>
      </c>
      <c r="D33" s="39" t="s">
        <v>49</v>
      </c>
      <c r="E33" s="36" t="s">
        <v>27</v>
      </c>
      <c r="F33" s="36" t="s">
        <v>71</v>
      </c>
      <c r="G33" s="36" t="s">
        <v>71</v>
      </c>
      <c r="H33" s="7"/>
      <c r="I33" s="38">
        <v>19</v>
      </c>
      <c r="J33" s="40">
        <v>79.5999984741211</v>
      </c>
      <c r="K33" s="41">
        <v>86.03234939575195</v>
      </c>
      <c r="L33" s="41">
        <v>1000</v>
      </c>
    </row>
    <row r="34" spans="1:12" s="17" customFormat="1" ht="12.75">
      <c r="A34" s="35">
        <v>2</v>
      </c>
      <c r="B34" s="38">
        <v>301</v>
      </c>
      <c r="C34" s="36" t="s">
        <v>48</v>
      </c>
      <c r="D34" s="39" t="s">
        <v>53</v>
      </c>
      <c r="E34" s="36" t="s">
        <v>27</v>
      </c>
      <c r="F34" s="36" t="s">
        <v>72</v>
      </c>
      <c r="G34" s="34">
        <f>(J33*F34)/J34</f>
        <v>0.05691674010845061</v>
      </c>
      <c r="H34" s="7"/>
      <c r="I34" s="38">
        <v>13</v>
      </c>
      <c r="J34" s="40">
        <v>54.70000076293945</v>
      </c>
      <c r="K34" s="41">
        <v>58.272246551513675</v>
      </c>
      <c r="L34" s="41">
        <f>(F33/J33)/(F34/J34)*1000</f>
        <v>677.3295310910655</v>
      </c>
    </row>
    <row r="35" spans="1:12" s="17" customFormat="1" ht="12.75">
      <c r="A35" s="35" t="s">
        <v>16</v>
      </c>
      <c r="B35" s="38">
        <v>30</v>
      </c>
      <c r="C35" s="36" t="s">
        <v>48</v>
      </c>
      <c r="D35" s="39" t="s">
        <v>55</v>
      </c>
      <c r="E35" s="36" t="s">
        <v>27</v>
      </c>
      <c r="F35" s="36" t="s">
        <v>73</v>
      </c>
      <c r="G35" s="36" t="s">
        <v>17</v>
      </c>
      <c r="H35" s="7" t="s">
        <v>21</v>
      </c>
      <c r="I35" s="38">
        <v>5</v>
      </c>
      <c r="J35" s="40">
        <v>0</v>
      </c>
      <c r="K35" s="41">
        <v>0</v>
      </c>
      <c r="L35" s="41">
        <v>0</v>
      </c>
    </row>
    <row r="36" spans="1:12" s="17" customFormat="1" ht="12.75">
      <c r="A36" s="35" t="s">
        <v>16</v>
      </c>
      <c r="B36" s="38">
        <v>989</v>
      </c>
      <c r="C36" s="36" t="s">
        <v>48</v>
      </c>
      <c r="D36" s="39" t="s">
        <v>51</v>
      </c>
      <c r="E36" s="36" t="s">
        <v>27</v>
      </c>
      <c r="F36" s="36" t="s">
        <v>74</v>
      </c>
      <c r="G36" s="36" t="s">
        <v>17</v>
      </c>
      <c r="H36" s="7" t="s">
        <v>21</v>
      </c>
      <c r="I36" s="38">
        <v>3</v>
      </c>
      <c r="J36" s="40">
        <v>0</v>
      </c>
      <c r="K36" s="41">
        <v>0</v>
      </c>
      <c r="L36" s="41">
        <v>0</v>
      </c>
    </row>
    <row r="37" spans="2:8" s="17" customFormat="1" ht="12.75">
      <c r="B37" s="35"/>
      <c r="C37" s="35"/>
      <c r="D37" s="35"/>
      <c r="E37" s="35"/>
      <c r="F37" s="35"/>
      <c r="G37" s="35"/>
      <c r="H37" s="35"/>
    </row>
    <row r="38" spans="2:8" s="30" customFormat="1" ht="11.25">
      <c r="B38" s="31"/>
      <c r="C38" s="31"/>
      <c r="D38" s="31"/>
      <c r="E38" s="31"/>
      <c r="F38" s="31"/>
      <c r="G38" s="31"/>
      <c r="H38" s="31"/>
    </row>
    <row r="39" spans="2:8" s="30" customFormat="1" ht="11.25">
      <c r="B39" s="31"/>
      <c r="C39" s="31"/>
      <c r="D39" s="31"/>
      <c r="E39" s="31"/>
      <c r="F39" s="31"/>
      <c r="G39" s="31"/>
      <c r="H39" s="31"/>
    </row>
    <row r="40" spans="2:8" s="30" customFormat="1" ht="11.25">
      <c r="B40" s="31"/>
      <c r="C40" s="31"/>
      <c r="D40" s="31"/>
      <c r="E40" s="31"/>
      <c r="F40" s="31"/>
      <c r="G40" s="31"/>
      <c r="H40" s="31"/>
    </row>
    <row r="41" spans="2:8" s="30" customFormat="1" ht="11.25">
      <c r="B41" s="31"/>
      <c r="C41" s="31"/>
      <c r="D41" s="31"/>
      <c r="E41" s="31"/>
      <c r="F41" s="31"/>
      <c r="G41" s="31"/>
      <c r="H41" s="31"/>
    </row>
    <row r="42" spans="2:8" s="30" customFormat="1" ht="11.25">
      <c r="B42" s="31"/>
      <c r="C42" s="31"/>
      <c r="D42" s="31"/>
      <c r="E42" s="31"/>
      <c r="F42" s="31"/>
      <c r="G42" s="31"/>
      <c r="H42" s="31"/>
    </row>
    <row r="43" spans="2:8" s="30" customFormat="1" ht="11.25">
      <c r="B43" s="31"/>
      <c r="C43" s="31"/>
      <c r="D43" s="31"/>
      <c r="E43" s="31"/>
      <c r="F43" s="31"/>
      <c r="G43" s="31"/>
      <c r="H43" s="31"/>
    </row>
    <row r="44" spans="2:8" s="30" customFormat="1" ht="11.25">
      <c r="B44" s="31"/>
      <c r="C44" s="31"/>
      <c r="D44" s="31"/>
      <c r="E44" s="31"/>
      <c r="F44" s="31"/>
      <c r="G44" s="31"/>
      <c r="H44" s="31"/>
    </row>
    <row r="45" spans="2:8" s="30" customFormat="1" ht="11.25">
      <c r="B45" s="31"/>
      <c r="C45" s="31"/>
      <c r="D45" s="31"/>
      <c r="E45" s="31"/>
      <c r="F45" s="31"/>
      <c r="G45" s="31"/>
      <c r="H45" s="31"/>
    </row>
    <row r="46" spans="2:8" s="30" customFormat="1" ht="11.25">
      <c r="B46" s="31"/>
      <c r="C46" s="31"/>
      <c r="D46" s="31"/>
      <c r="E46" s="31"/>
      <c r="F46" s="31"/>
      <c r="G46" s="31"/>
      <c r="H46" s="31"/>
    </row>
    <row r="47" spans="2:8" s="30" customFormat="1" ht="11.25">
      <c r="B47" s="31"/>
      <c r="C47" s="31"/>
      <c r="D47" s="31"/>
      <c r="E47" s="31"/>
      <c r="F47" s="31"/>
      <c r="G47" s="31"/>
      <c r="H47" s="31"/>
    </row>
    <row r="48" spans="2:8" s="30" customFormat="1" ht="11.25">
      <c r="B48" s="31"/>
      <c r="C48" s="31"/>
      <c r="D48" s="31"/>
      <c r="E48" s="31"/>
      <c r="F48" s="31"/>
      <c r="G48" s="31"/>
      <c r="H48" s="31"/>
    </row>
    <row r="49" spans="2:8" s="30" customFormat="1" ht="11.25">
      <c r="B49" s="31"/>
      <c r="C49" s="31"/>
      <c r="D49" s="31"/>
      <c r="E49" s="31"/>
      <c r="F49" s="31"/>
      <c r="G49" s="31"/>
      <c r="H49" s="31"/>
    </row>
    <row r="50" spans="2:8" s="30" customFormat="1" ht="11.25">
      <c r="B50" s="31"/>
      <c r="C50" s="31"/>
      <c r="D50" s="31"/>
      <c r="E50" s="31"/>
      <c r="F50" s="31"/>
      <c r="G50" s="31"/>
      <c r="H50" s="31"/>
    </row>
    <row r="51" spans="2:8" s="30" customFormat="1" ht="11.25">
      <c r="B51" s="31"/>
      <c r="C51" s="31"/>
      <c r="D51" s="31"/>
      <c r="E51" s="31"/>
      <c r="F51" s="31"/>
      <c r="G51" s="31"/>
      <c r="H51" s="31"/>
    </row>
    <row r="52" spans="2:8" s="30" customFormat="1" ht="11.25">
      <c r="B52" s="31"/>
      <c r="C52" s="31"/>
      <c r="D52" s="31"/>
      <c r="E52" s="31"/>
      <c r="F52" s="31"/>
      <c r="G52" s="31"/>
      <c r="H52" s="31"/>
    </row>
    <row r="53" spans="2:8" s="30" customFormat="1" ht="11.25">
      <c r="B53" s="31"/>
      <c r="C53" s="31"/>
      <c r="D53" s="31"/>
      <c r="E53" s="31"/>
      <c r="F53" s="31"/>
      <c r="G53" s="31"/>
      <c r="H53" s="31"/>
    </row>
    <row r="54" spans="2:8" s="30" customFormat="1" ht="11.25">
      <c r="B54" s="31"/>
      <c r="C54" s="31"/>
      <c r="D54" s="31"/>
      <c r="E54" s="31"/>
      <c r="F54" s="31"/>
      <c r="G54" s="31"/>
      <c r="H54" s="31"/>
    </row>
    <row r="55" spans="2:8" s="30" customFormat="1" ht="11.25">
      <c r="B55" s="31"/>
      <c r="C55" s="31"/>
      <c r="D55" s="31"/>
      <c r="E55" s="31"/>
      <c r="F55" s="31"/>
      <c r="G55" s="31"/>
      <c r="H55" s="31"/>
    </row>
    <row r="56" spans="2:8" s="30" customFormat="1" ht="11.25">
      <c r="B56" s="31"/>
      <c r="C56" s="31"/>
      <c r="D56" s="31"/>
      <c r="E56" s="31"/>
      <c r="F56" s="31"/>
      <c r="G56" s="31"/>
      <c r="H56" s="31"/>
    </row>
    <row r="57" spans="2:8" s="30" customFormat="1" ht="11.25">
      <c r="B57" s="31"/>
      <c r="C57" s="31"/>
      <c r="D57" s="31"/>
      <c r="E57" s="31"/>
      <c r="F57" s="31"/>
      <c r="G57" s="31"/>
      <c r="H57" s="31"/>
    </row>
    <row r="58" spans="2:8" s="30" customFormat="1" ht="11.25">
      <c r="B58" s="31"/>
      <c r="C58" s="31"/>
      <c r="D58" s="31"/>
      <c r="E58" s="31"/>
      <c r="F58" s="31"/>
      <c r="G58" s="31"/>
      <c r="H58" s="31"/>
    </row>
    <row r="59" spans="2:8" s="30" customFormat="1" ht="11.25">
      <c r="B59" s="31"/>
      <c r="C59" s="31"/>
      <c r="D59" s="31"/>
      <c r="E59" s="31"/>
      <c r="F59" s="31"/>
      <c r="G59" s="31"/>
      <c r="H59" s="31"/>
    </row>
    <row r="60" spans="2:8" s="30" customFormat="1" ht="11.25">
      <c r="B60" s="31"/>
      <c r="C60" s="31"/>
      <c r="D60" s="31"/>
      <c r="E60" s="31"/>
      <c r="F60" s="31"/>
      <c r="G60" s="31"/>
      <c r="H60" s="31"/>
    </row>
    <row r="61" spans="2:8" s="30" customFormat="1" ht="11.25">
      <c r="B61" s="31"/>
      <c r="C61" s="31"/>
      <c r="D61" s="31"/>
      <c r="E61" s="31"/>
      <c r="F61" s="31"/>
      <c r="G61" s="31"/>
      <c r="H61" s="31"/>
    </row>
    <row r="62" spans="2:8" s="30" customFormat="1" ht="11.25">
      <c r="B62" s="31"/>
      <c r="C62" s="31"/>
      <c r="D62" s="31"/>
      <c r="E62" s="31"/>
      <c r="F62" s="31"/>
      <c r="G62" s="31"/>
      <c r="H62" s="31"/>
    </row>
    <row r="63" spans="2:8" s="30" customFormat="1" ht="11.25">
      <c r="B63" s="31"/>
      <c r="C63" s="31"/>
      <c r="D63" s="31"/>
      <c r="E63" s="31"/>
      <c r="F63" s="31"/>
      <c r="G63" s="31"/>
      <c r="H63" s="31"/>
    </row>
    <row r="64" spans="2:8" s="30" customFormat="1" ht="11.25">
      <c r="B64" s="31"/>
      <c r="C64" s="31"/>
      <c r="D64" s="31"/>
      <c r="E64" s="31"/>
      <c r="F64" s="31"/>
      <c r="G64" s="31"/>
      <c r="H64" s="31"/>
    </row>
    <row r="65" spans="2:8" s="30" customFormat="1" ht="11.25">
      <c r="B65" s="31"/>
      <c r="C65" s="31"/>
      <c r="D65" s="31"/>
      <c r="E65" s="31"/>
      <c r="F65" s="31"/>
      <c r="G65" s="31"/>
      <c r="H65" s="31"/>
    </row>
    <row r="66" spans="2:8" s="30" customFormat="1" ht="11.25">
      <c r="B66" s="31"/>
      <c r="C66" s="31"/>
      <c r="D66" s="31"/>
      <c r="E66" s="31"/>
      <c r="F66" s="31"/>
      <c r="G66" s="31"/>
      <c r="H66" s="31"/>
    </row>
    <row r="67" spans="2:8" s="30" customFormat="1" ht="11.25">
      <c r="B67" s="31"/>
      <c r="C67" s="31"/>
      <c r="D67" s="31"/>
      <c r="E67" s="31"/>
      <c r="F67" s="31"/>
      <c r="G67" s="31"/>
      <c r="H67" s="31"/>
    </row>
    <row r="68" spans="2:8" s="30" customFormat="1" ht="11.25">
      <c r="B68" s="31"/>
      <c r="C68" s="31"/>
      <c r="D68" s="31"/>
      <c r="E68" s="31"/>
      <c r="F68" s="31"/>
      <c r="G68" s="31"/>
      <c r="H68" s="31"/>
    </row>
    <row r="69" spans="2:8" s="30" customFormat="1" ht="11.25">
      <c r="B69" s="31"/>
      <c r="C69" s="31"/>
      <c r="D69" s="31"/>
      <c r="E69" s="31"/>
      <c r="F69" s="31"/>
      <c r="G69" s="31"/>
      <c r="H69" s="31"/>
    </row>
    <row r="70" spans="2:8" s="30" customFormat="1" ht="11.25">
      <c r="B70" s="31"/>
      <c r="C70" s="31"/>
      <c r="D70" s="31"/>
      <c r="E70" s="31"/>
      <c r="F70" s="31"/>
      <c r="G70" s="31"/>
      <c r="H70" s="31"/>
    </row>
    <row r="71" spans="2:8" s="30" customFormat="1" ht="11.25">
      <c r="B71" s="31"/>
      <c r="C71" s="31"/>
      <c r="D71" s="31"/>
      <c r="E71" s="31"/>
      <c r="F71" s="31"/>
      <c r="G71" s="31"/>
      <c r="H71" s="31"/>
    </row>
    <row r="72" spans="2:8" s="30" customFormat="1" ht="11.25">
      <c r="B72" s="31"/>
      <c r="C72" s="31"/>
      <c r="D72" s="31"/>
      <c r="E72" s="31"/>
      <c r="F72" s="31"/>
      <c r="G72" s="31"/>
      <c r="H72" s="31"/>
    </row>
    <row r="73" spans="2:8" s="30" customFormat="1" ht="11.25">
      <c r="B73" s="31"/>
      <c r="C73" s="31"/>
      <c r="D73" s="31"/>
      <c r="E73" s="31"/>
      <c r="F73" s="31"/>
      <c r="G73" s="31"/>
      <c r="H73" s="31"/>
    </row>
    <row r="74" spans="2:8" s="30" customFormat="1" ht="11.25">
      <c r="B74" s="31"/>
      <c r="C74" s="31"/>
      <c r="D74" s="31"/>
      <c r="E74" s="31"/>
      <c r="F74" s="31"/>
      <c r="G74" s="31"/>
      <c r="H74" s="31"/>
    </row>
    <row r="75" spans="2:8" s="30" customFormat="1" ht="11.25">
      <c r="B75" s="31"/>
      <c r="C75" s="31"/>
      <c r="D75" s="31"/>
      <c r="E75" s="31"/>
      <c r="F75" s="31"/>
      <c r="G75" s="31"/>
      <c r="H75" s="31"/>
    </row>
    <row r="76" spans="2:8" s="30" customFormat="1" ht="11.25">
      <c r="B76" s="31"/>
      <c r="C76" s="31"/>
      <c r="D76" s="31"/>
      <c r="E76" s="31"/>
      <c r="F76" s="31"/>
      <c r="G76" s="31"/>
      <c r="H76" s="31"/>
    </row>
    <row r="77" spans="2:8" s="30" customFormat="1" ht="11.25">
      <c r="B77" s="31"/>
      <c r="C77" s="31"/>
      <c r="D77" s="31"/>
      <c r="E77" s="31"/>
      <c r="F77" s="31"/>
      <c r="G77" s="31"/>
      <c r="H77" s="31"/>
    </row>
    <row r="78" spans="2:8" s="30" customFormat="1" ht="11.25">
      <c r="B78" s="31"/>
      <c r="C78" s="31"/>
      <c r="D78" s="31"/>
      <c r="E78" s="31"/>
      <c r="F78" s="31"/>
      <c r="G78" s="31"/>
      <c r="H78" s="31"/>
    </row>
    <row r="79" spans="2:8" s="30" customFormat="1" ht="11.25">
      <c r="B79" s="31"/>
      <c r="C79" s="31"/>
      <c r="D79" s="31"/>
      <c r="E79" s="31"/>
      <c r="F79" s="31"/>
      <c r="G79" s="31"/>
      <c r="H79" s="31"/>
    </row>
    <row r="80" spans="2:8" s="30" customFormat="1" ht="11.25">
      <c r="B80" s="31"/>
      <c r="C80" s="31"/>
      <c r="D80" s="31"/>
      <c r="E80" s="31"/>
      <c r="F80" s="31"/>
      <c r="G80" s="31"/>
      <c r="H80" s="31"/>
    </row>
    <row r="81" spans="2:8" s="30" customFormat="1" ht="11.25">
      <c r="B81" s="31"/>
      <c r="C81" s="31"/>
      <c r="D81" s="31"/>
      <c r="E81" s="31"/>
      <c r="F81" s="31"/>
      <c r="G81" s="31"/>
      <c r="H81" s="31"/>
    </row>
    <row r="82" spans="2:8" s="30" customFormat="1" ht="11.25">
      <c r="B82" s="31"/>
      <c r="C82" s="31"/>
      <c r="D82" s="31"/>
      <c r="E82" s="31"/>
      <c r="F82" s="31"/>
      <c r="G82" s="31"/>
      <c r="H82" s="31"/>
    </row>
    <row r="83" spans="2:8" s="30" customFormat="1" ht="11.25">
      <c r="B83" s="31"/>
      <c r="C83" s="31"/>
      <c r="D83" s="31"/>
      <c r="E83" s="31"/>
      <c r="F83" s="31"/>
      <c r="G83" s="31"/>
      <c r="H83" s="31"/>
    </row>
    <row r="84" spans="2:8" s="30" customFormat="1" ht="11.25">
      <c r="B84" s="31"/>
      <c r="C84" s="31"/>
      <c r="D84" s="31"/>
      <c r="E84" s="31"/>
      <c r="F84" s="31"/>
      <c r="G84" s="31"/>
      <c r="H84" s="31"/>
    </row>
    <row r="85" spans="2:8" s="30" customFormat="1" ht="11.25">
      <c r="B85" s="31"/>
      <c r="C85" s="31"/>
      <c r="D85" s="31"/>
      <c r="E85" s="31"/>
      <c r="F85" s="31"/>
      <c r="G85" s="31"/>
      <c r="H85" s="31"/>
    </row>
    <row r="86" spans="2:8" s="30" customFormat="1" ht="11.25">
      <c r="B86" s="31"/>
      <c r="C86" s="31"/>
      <c r="D86" s="31"/>
      <c r="E86" s="31"/>
      <c r="F86" s="31"/>
      <c r="G86" s="31"/>
      <c r="H86" s="31"/>
    </row>
    <row r="87" spans="2:8" s="30" customFormat="1" ht="11.25">
      <c r="B87" s="31"/>
      <c r="C87" s="31"/>
      <c r="D87" s="31"/>
      <c r="E87" s="31"/>
      <c r="F87" s="31"/>
      <c r="G87" s="31"/>
      <c r="H87" s="31"/>
    </row>
    <row r="88" spans="2:8" s="30" customFormat="1" ht="11.25">
      <c r="B88" s="31"/>
      <c r="C88" s="31"/>
      <c r="D88" s="31"/>
      <c r="E88" s="31"/>
      <c r="F88" s="31"/>
      <c r="G88" s="31"/>
      <c r="H88" s="31"/>
    </row>
    <row r="89" spans="2:8" s="30" customFormat="1" ht="11.25">
      <c r="B89" s="31"/>
      <c r="C89" s="31"/>
      <c r="D89" s="31"/>
      <c r="E89" s="31"/>
      <c r="F89" s="31"/>
      <c r="G89" s="31"/>
      <c r="H89" s="31"/>
    </row>
    <row r="90" spans="2:8" s="30" customFormat="1" ht="11.25">
      <c r="B90" s="31"/>
      <c r="C90" s="31"/>
      <c r="D90" s="31"/>
      <c r="E90" s="31"/>
      <c r="F90" s="31"/>
      <c r="G90" s="31"/>
      <c r="H90" s="31"/>
    </row>
    <row r="91" spans="2:8" s="30" customFormat="1" ht="11.25">
      <c r="B91" s="31"/>
      <c r="C91" s="31"/>
      <c r="D91" s="31"/>
      <c r="E91" s="31"/>
      <c r="F91" s="31"/>
      <c r="G91" s="31"/>
      <c r="H91" s="31"/>
    </row>
    <row r="92" spans="2:8" s="30" customFormat="1" ht="11.25">
      <c r="B92" s="31"/>
      <c r="C92" s="31"/>
      <c r="D92" s="31"/>
      <c r="E92" s="31"/>
      <c r="F92" s="31"/>
      <c r="G92" s="31"/>
      <c r="H92" s="31"/>
    </row>
    <row r="93" spans="2:8" s="30" customFormat="1" ht="11.25">
      <c r="B93" s="31"/>
      <c r="C93" s="31"/>
      <c r="D93" s="31"/>
      <c r="E93" s="31"/>
      <c r="F93" s="31"/>
      <c r="G93" s="31"/>
      <c r="H93" s="31"/>
    </row>
    <row r="94" spans="2:8" s="30" customFormat="1" ht="11.25">
      <c r="B94" s="31"/>
      <c r="C94" s="31"/>
      <c r="D94" s="31"/>
      <c r="E94" s="31"/>
      <c r="F94" s="31"/>
      <c r="G94" s="31"/>
      <c r="H94" s="31"/>
    </row>
    <row r="95" spans="2:8" s="30" customFormat="1" ht="11.25">
      <c r="B95" s="31"/>
      <c r="C95" s="31"/>
      <c r="D95" s="31"/>
      <c r="E95" s="31"/>
      <c r="F95" s="31"/>
      <c r="G95" s="31"/>
      <c r="H95" s="31"/>
    </row>
    <row r="96" spans="2:8" s="30" customFormat="1" ht="11.25">
      <c r="B96" s="31"/>
      <c r="C96" s="31"/>
      <c r="D96" s="31"/>
      <c r="E96" s="31"/>
      <c r="F96" s="31"/>
      <c r="G96" s="31"/>
      <c r="H96" s="31"/>
    </row>
  </sheetData>
  <sheetProtection/>
  <mergeCells count="1">
    <mergeCell ref="A6:L6"/>
  </mergeCells>
  <printOptions/>
  <pageMargins left="0.75" right="0.75" top="1" bottom="1" header="0.5" footer="0.5"/>
  <pageSetup orientation="landscape" paperSize="9" scale="70" r:id="rId2"/>
  <rowBreaks count="2" manualBreakCount="2">
    <brk id="7" max="255" man="1"/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Q36"/>
  <sheetViews>
    <sheetView zoomScalePageLayoutView="0" workbookViewId="0" topLeftCell="A1">
      <selection activeCell="A6" sqref="A1:IV6"/>
    </sheetView>
  </sheetViews>
  <sheetFormatPr defaultColWidth="11.421875" defaultRowHeight="12.75"/>
  <cols>
    <col min="1" max="1" width="17.00390625" style="0" bestFit="1" customWidth="1"/>
    <col min="2" max="2" width="8.57421875" style="2" customWidth="1"/>
    <col min="3" max="3" width="10.7109375" style="2" bestFit="1" customWidth="1"/>
    <col min="4" max="4" width="22.7109375" style="2" bestFit="1" customWidth="1"/>
    <col min="5" max="5" width="13.00390625" style="2" customWidth="1"/>
    <col min="6" max="6" width="14.421875" style="2" customWidth="1"/>
    <col min="7" max="7" width="13.8515625" style="2" customWidth="1"/>
    <col min="8" max="8" width="19.140625" style="2" bestFit="1" customWidth="1"/>
    <col min="9" max="9" width="7.140625" style="0" bestFit="1" customWidth="1"/>
    <col min="10" max="10" width="12.8515625" style="0" bestFit="1" customWidth="1"/>
    <col min="11" max="11" width="19.140625" style="0" bestFit="1" customWidth="1"/>
    <col min="12" max="12" width="7.7109375" style="0" bestFit="1" customWidth="1"/>
    <col min="13" max="13" width="11.421875" style="0" customWidth="1"/>
    <col min="14" max="14" width="7.8515625" style="0" customWidth="1"/>
  </cols>
  <sheetData>
    <row r="6" spans="1:12" ht="42.75" customHeight="1">
      <c r="A6" s="47" t="s">
        <v>102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9" spans="1:17" ht="16.5">
      <c r="A9" s="3" t="s">
        <v>0</v>
      </c>
      <c r="B9" s="7" t="s">
        <v>18</v>
      </c>
      <c r="E9" s="3" t="s">
        <v>1</v>
      </c>
      <c r="F9" s="7" t="s">
        <v>59</v>
      </c>
      <c r="G9" s="3" t="s">
        <v>2</v>
      </c>
      <c r="H9" s="7" t="s">
        <v>22</v>
      </c>
      <c r="I9" s="4"/>
      <c r="Q9" s="8"/>
    </row>
    <row r="10" spans="1:13" ht="16.5">
      <c r="A10" s="3" t="s">
        <v>4</v>
      </c>
      <c r="B10" s="7" t="s">
        <v>23</v>
      </c>
      <c r="F10" s="6"/>
      <c r="G10" s="6" t="s">
        <v>14</v>
      </c>
      <c r="H10" s="10" t="s">
        <v>75</v>
      </c>
      <c r="I10" s="5"/>
      <c r="K10" s="5"/>
      <c r="M10" s="8"/>
    </row>
    <row r="11" spans="1:14" ht="15">
      <c r="A11" s="1" t="s">
        <v>6</v>
      </c>
      <c r="B11" s="1" t="s">
        <v>3</v>
      </c>
      <c r="C11" s="1" t="s">
        <v>4</v>
      </c>
      <c r="D11" s="1" t="s">
        <v>7</v>
      </c>
      <c r="E11" s="1" t="s">
        <v>5</v>
      </c>
      <c r="F11" s="1" t="s">
        <v>8</v>
      </c>
      <c r="G11" s="1" t="s">
        <v>15</v>
      </c>
      <c r="H11" s="1" t="s">
        <v>9</v>
      </c>
      <c r="I11" s="1" t="s">
        <v>10</v>
      </c>
      <c r="J11" s="1" t="s">
        <v>11</v>
      </c>
      <c r="K11" s="1" t="s">
        <v>12</v>
      </c>
      <c r="L11" s="1" t="s">
        <v>13</v>
      </c>
      <c r="N11" s="9"/>
    </row>
    <row r="12" spans="1:12" ht="12.75">
      <c r="A12" s="2">
        <v>1</v>
      </c>
      <c r="B12" s="12">
        <v>81</v>
      </c>
      <c r="C12" s="14" t="s">
        <v>25</v>
      </c>
      <c r="D12" s="15" t="s">
        <v>26</v>
      </c>
      <c r="E12" s="14" t="s">
        <v>27</v>
      </c>
      <c r="F12" s="14" t="s">
        <v>76</v>
      </c>
      <c r="G12" s="14" t="s">
        <v>76</v>
      </c>
      <c r="H12" s="5"/>
      <c r="I12" s="12">
        <v>10</v>
      </c>
      <c r="J12" s="13">
        <v>42.25</v>
      </c>
      <c r="K12" s="11">
        <v>58.92151794433594</v>
      </c>
      <c r="L12" s="11">
        <v>1000</v>
      </c>
    </row>
    <row r="13" spans="1:12" ht="12.75">
      <c r="A13" s="2">
        <v>2</v>
      </c>
      <c r="B13" s="12">
        <v>30</v>
      </c>
      <c r="C13" s="14" t="s">
        <v>25</v>
      </c>
      <c r="D13" s="15" t="s">
        <v>29</v>
      </c>
      <c r="E13" s="14" t="s">
        <v>27</v>
      </c>
      <c r="F13" s="14" t="s">
        <v>77</v>
      </c>
      <c r="G13" s="34">
        <f>(J12*F13)/J13</f>
        <v>0.04118797489242622</v>
      </c>
      <c r="H13" s="5"/>
      <c r="I13" s="12">
        <v>7</v>
      </c>
      <c r="J13" s="13">
        <v>29.799999237060547</v>
      </c>
      <c r="K13" s="11">
        <v>42.741035842895506</v>
      </c>
      <c r="L13" s="41">
        <f>(F12/J12)/(F13/J13)*1000</f>
        <v>725.3892645328565</v>
      </c>
    </row>
    <row r="14" spans="1:12" ht="12.75">
      <c r="A14" s="2"/>
      <c r="B14" s="12"/>
      <c r="C14" s="14"/>
      <c r="D14" s="15"/>
      <c r="E14" s="14"/>
      <c r="F14" s="14"/>
      <c r="G14" s="14"/>
      <c r="H14" s="5"/>
      <c r="I14" s="12"/>
      <c r="J14" s="13"/>
      <c r="K14" s="11"/>
      <c r="L14" s="11"/>
    </row>
    <row r="16" spans="1:17" ht="16.5">
      <c r="A16" s="3" t="s">
        <v>0</v>
      </c>
      <c r="B16" s="7" t="s">
        <v>18</v>
      </c>
      <c r="E16" s="3" t="s">
        <v>1</v>
      </c>
      <c r="F16" s="7" t="s">
        <v>59</v>
      </c>
      <c r="G16" s="3" t="s">
        <v>2</v>
      </c>
      <c r="H16" s="7" t="s">
        <v>22</v>
      </c>
      <c r="I16" s="4"/>
      <c r="Q16" s="8"/>
    </row>
    <row r="17" spans="1:13" ht="16.5">
      <c r="A17" s="3" t="s">
        <v>4</v>
      </c>
      <c r="B17" s="7" t="s">
        <v>31</v>
      </c>
      <c r="F17" s="6"/>
      <c r="G17" s="6" t="s">
        <v>14</v>
      </c>
      <c r="H17" s="10" t="s">
        <v>75</v>
      </c>
      <c r="I17" s="5"/>
      <c r="K17" s="5"/>
      <c r="M17" s="8"/>
    </row>
    <row r="18" spans="1:14" ht="15">
      <c r="A18" s="1" t="s">
        <v>6</v>
      </c>
      <c r="B18" s="1" t="s">
        <v>3</v>
      </c>
      <c r="C18" s="1" t="s">
        <v>4</v>
      </c>
      <c r="D18" s="1" t="s">
        <v>7</v>
      </c>
      <c r="E18" s="1" t="s">
        <v>5</v>
      </c>
      <c r="F18" s="1" t="s">
        <v>8</v>
      </c>
      <c r="G18" s="1" t="s">
        <v>15</v>
      </c>
      <c r="H18" s="1" t="s">
        <v>9</v>
      </c>
      <c r="I18" s="1" t="s">
        <v>10</v>
      </c>
      <c r="J18" s="1" t="s">
        <v>11</v>
      </c>
      <c r="K18" s="1" t="s">
        <v>12</v>
      </c>
      <c r="L18" s="1" t="s">
        <v>13</v>
      </c>
      <c r="N18" s="9"/>
    </row>
    <row r="19" spans="1:12" ht="12.75">
      <c r="A19" s="2">
        <v>1</v>
      </c>
      <c r="B19" s="12">
        <v>989</v>
      </c>
      <c r="C19" s="14" t="s">
        <v>32</v>
      </c>
      <c r="D19" s="39" t="s">
        <v>101</v>
      </c>
      <c r="E19" s="14" t="s">
        <v>27</v>
      </c>
      <c r="F19" s="14" t="s">
        <v>78</v>
      </c>
      <c r="G19" s="14" t="s">
        <v>78</v>
      </c>
      <c r="H19" s="5"/>
      <c r="I19" s="12">
        <v>12</v>
      </c>
      <c r="J19" s="13">
        <v>50.54999923706055</v>
      </c>
      <c r="K19" s="11">
        <v>72.87945556640625</v>
      </c>
      <c r="L19" s="11">
        <v>1000</v>
      </c>
    </row>
    <row r="20" spans="1:12" ht="12.75">
      <c r="A20" s="2">
        <v>2</v>
      </c>
      <c r="B20" s="12">
        <v>301</v>
      </c>
      <c r="C20" s="14" t="s">
        <v>32</v>
      </c>
      <c r="D20" s="15" t="s">
        <v>34</v>
      </c>
      <c r="E20" s="14" t="s">
        <v>27</v>
      </c>
      <c r="F20" s="14" t="s">
        <v>79</v>
      </c>
      <c r="G20" s="34">
        <f>(J19*F20)/J20</f>
        <v>0.05859544616424197</v>
      </c>
      <c r="H20" s="5"/>
      <c r="I20" s="12">
        <v>6</v>
      </c>
      <c r="J20" s="13">
        <v>25.649999618530273</v>
      </c>
      <c r="K20" s="11">
        <v>35.94562797546387</v>
      </c>
      <c r="L20" s="41">
        <f>(F19/J19)/(F20/J20)*1000</f>
        <v>493.22029022452506</v>
      </c>
    </row>
    <row r="21" spans="1:12" ht="12.75">
      <c r="A21" s="2" t="s">
        <v>16</v>
      </c>
      <c r="B21" s="12">
        <v>718</v>
      </c>
      <c r="C21" s="14" t="s">
        <v>32</v>
      </c>
      <c r="D21" s="15" t="s">
        <v>35</v>
      </c>
      <c r="E21" s="14" t="s">
        <v>27</v>
      </c>
      <c r="F21" s="14" t="s">
        <v>80</v>
      </c>
      <c r="G21" s="14" t="s">
        <v>17</v>
      </c>
      <c r="H21" s="5" t="s">
        <v>21</v>
      </c>
      <c r="I21" s="12">
        <v>5</v>
      </c>
      <c r="J21" s="13">
        <v>0</v>
      </c>
      <c r="K21" s="11">
        <v>0</v>
      </c>
      <c r="L21" s="11">
        <v>0</v>
      </c>
    </row>
    <row r="22" spans="1:12" ht="12.75">
      <c r="A22" s="2"/>
      <c r="B22" s="12"/>
      <c r="C22" s="14"/>
      <c r="D22" s="15"/>
      <c r="E22" s="14"/>
      <c r="F22" s="14"/>
      <c r="G22" s="14"/>
      <c r="H22" s="5"/>
      <c r="I22" s="12"/>
      <c r="J22" s="13"/>
      <c r="K22" s="11"/>
      <c r="L22" s="11"/>
    </row>
    <row r="24" spans="1:17" ht="16.5">
      <c r="A24" s="3" t="s">
        <v>0</v>
      </c>
      <c r="B24" s="7" t="s">
        <v>18</v>
      </c>
      <c r="E24" s="3" t="s">
        <v>1</v>
      </c>
      <c r="F24" s="7" t="s">
        <v>59</v>
      </c>
      <c r="G24" s="3" t="s">
        <v>2</v>
      </c>
      <c r="H24" s="7" t="s">
        <v>36</v>
      </c>
      <c r="I24" s="4"/>
      <c r="Q24" s="8"/>
    </row>
    <row r="25" spans="1:13" ht="16.5">
      <c r="A25" s="3" t="s">
        <v>4</v>
      </c>
      <c r="B25" s="7" t="s">
        <v>37</v>
      </c>
      <c r="F25" s="6"/>
      <c r="G25" s="6" t="s">
        <v>14</v>
      </c>
      <c r="H25" s="10" t="s">
        <v>81</v>
      </c>
      <c r="I25" s="5"/>
      <c r="K25" s="5"/>
      <c r="M25" s="8"/>
    </row>
    <row r="26" spans="1:14" ht="15">
      <c r="A26" s="1" t="s">
        <v>6</v>
      </c>
      <c r="B26" s="1" t="s">
        <v>3</v>
      </c>
      <c r="C26" s="1" t="s">
        <v>4</v>
      </c>
      <c r="D26" s="1" t="s">
        <v>7</v>
      </c>
      <c r="E26" s="1" t="s">
        <v>5</v>
      </c>
      <c r="F26" s="1" t="s">
        <v>8</v>
      </c>
      <c r="G26" s="1" t="s">
        <v>15</v>
      </c>
      <c r="H26" s="1" t="s">
        <v>9</v>
      </c>
      <c r="I26" s="1" t="s">
        <v>10</v>
      </c>
      <c r="J26" s="1" t="s">
        <v>11</v>
      </c>
      <c r="K26" s="1" t="s">
        <v>12</v>
      </c>
      <c r="L26" s="1" t="s">
        <v>13</v>
      </c>
      <c r="N26" s="9"/>
    </row>
    <row r="27" spans="1:12" ht="12.75">
      <c r="A27" s="2">
        <v>1</v>
      </c>
      <c r="B27" s="12">
        <v>81</v>
      </c>
      <c r="C27" s="14" t="s">
        <v>39</v>
      </c>
      <c r="D27" s="15" t="s">
        <v>40</v>
      </c>
      <c r="E27" s="14" t="s">
        <v>27</v>
      </c>
      <c r="F27" s="14" t="s">
        <v>82</v>
      </c>
      <c r="G27" s="14" t="s">
        <v>82</v>
      </c>
      <c r="H27" s="5"/>
      <c r="I27" s="12">
        <v>13</v>
      </c>
      <c r="J27" s="13">
        <v>54.70000076293945</v>
      </c>
      <c r="K27" s="11">
        <v>83.49905319213867</v>
      </c>
      <c r="L27" s="11">
        <v>1000</v>
      </c>
    </row>
    <row r="28" spans="1:12" ht="12.75">
      <c r="A28" s="2" t="s">
        <v>16</v>
      </c>
      <c r="B28" s="12">
        <v>30</v>
      </c>
      <c r="C28" s="14" t="s">
        <v>39</v>
      </c>
      <c r="D28" s="15" t="s">
        <v>42</v>
      </c>
      <c r="E28" s="14" t="s">
        <v>27</v>
      </c>
      <c r="F28" s="14" t="s">
        <v>17</v>
      </c>
      <c r="G28" s="14" t="s">
        <v>17</v>
      </c>
      <c r="H28" s="5" t="s">
        <v>20</v>
      </c>
      <c r="I28" s="12">
        <v>0</v>
      </c>
      <c r="J28" s="13">
        <v>0</v>
      </c>
      <c r="K28" s="11">
        <v>0</v>
      </c>
      <c r="L28" s="11">
        <v>0</v>
      </c>
    </row>
    <row r="31" spans="1:13" ht="16.5">
      <c r="A31" s="3" t="s">
        <v>4</v>
      </c>
      <c r="B31" s="7" t="s">
        <v>47</v>
      </c>
      <c r="D31" s="6"/>
      <c r="E31" s="6" t="s">
        <v>14</v>
      </c>
      <c r="F31" s="10" t="s">
        <v>83</v>
      </c>
      <c r="I31" s="5"/>
      <c r="K31" s="5"/>
      <c r="M31" s="8"/>
    </row>
    <row r="32" spans="1:14" ht="15">
      <c r="A32" s="1" t="s">
        <v>6</v>
      </c>
      <c r="B32" s="1" t="s">
        <v>3</v>
      </c>
      <c r="C32" s="1" t="s">
        <v>4</v>
      </c>
      <c r="D32" s="1" t="s">
        <v>7</v>
      </c>
      <c r="E32" s="1" t="s">
        <v>5</v>
      </c>
      <c r="F32" s="1" t="s">
        <v>8</v>
      </c>
      <c r="G32" s="1" t="s">
        <v>15</v>
      </c>
      <c r="H32" s="1" t="s">
        <v>9</v>
      </c>
      <c r="I32" s="1" t="s">
        <v>10</v>
      </c>
      <c r="J32" s="1" t="s">
        <v>11</v>
      </c>
      <c r="K32" s="1" t="s">
        <v>12</v>
      </c>
      <c r="L32" s="1" t="s">
        <v>13</v>
      </c>
      <c r="N32" s="9"/>
    </row>
    <row r="33" spans="1:12" ht="12.75">
      <c r="A33" s="2">
        <v>1</v>
      </c>
      <c r="B33" s="12">
        <v>40</v>
      </c>
      <c r="C33" s="14" t="s">
        <v>48</v>
      </c>
      <c r="D33" s="15" t="s">
        <v>49</v>
      </c>
      <c r="E33" s="14" t="s">
        <v>27</v>
      </c>
      <c r="F33" s="14" t="s">
        <v>84</v>
      </c>
      <c r="G33" s="14" t="s">
        <v>84</v>
      </c>
      <c r="H33" s="5"/>
      <c r="I33" s="12">
        <v>18</v>
      </c>
      <c r="J33" s="13">
        <v>75.44999694824219</v>
      </c>
      <c r="K33" s="11">
        <v>83.79220962524414</v>
      </c>
      <c r="L33" s="11">
        <v>1000</v>
      </c>
    </row>
    <row r="34" spans="1:12" ht="12.75">
      <c r="A34" s="2">
        <v>2</v>
      </c>
      <c r="B34" s="12">
        <v>989</v>
      </c>
      <c r="C34" s="14" t="s">
        <v>48</v>
      </c>
      <c r="D34" s="15" t="s">
        <v>51</v>
      </c>
      <c r="E34" s="14" t="s">
        <v>27</v>
      </c>
      <c r="F34" s="14" t="s">
        <v>85</v>
      </c>
      <c r="G34" s="34">
        <f>(J33*F34)/J34</f>
        <v>0.03992456837064416</v>
      </c>
      <c r="H34" s="5"/>
      <c r="I34" s="12">
        <v>17</v>
      </c>
      <c r="J34" s="13">
        <v>71.30000305175781</v>
      </c>
      <c r="K34" s="11">
        <v>78.74223403930664</v>
      </c>
      <c r="L34" s="41">
        <f>(F33/J33)/(F34/J34)*1000</f>
        <v>939.7322077341331</v>
      </c>
    </row>
    <row r="35" spans="1:12" ht="12.75">
      <c r="A35" s="2">
        <v>3</v>
      </c>
      <c r="B35" s="12">
        <v>301</v>
      </c>
      <c r="C35" s="14" t="s">
        <v>48</v>
      </c>
      <c r="D35" s="15" t="s">
        <v>53</v>
      </c>
      <c r="E35" s="14" t="s">
        <v>27</v>
      </c>
      <c r="F35" s="14" t="s">
        <v>86</v>
      </c>
      <c r="G35" s="34">
        <f>(J33*F35)/J35</f>
        <v>0.0517874194230127</v>
      </c>
      <c r="H35" s="5"/>
      <c r="I35" s="12">
        <v>13</v>
      </c>
      <c r="J35" s="13">
        <v>54.70000076293945</v>
      </c>
      <c r="K35" s="11">
        <v>60.7048942565918</v>
      </c>
      <c r="L35" s="41">
        <f>(F33/J33)/(F35/J35)*1000</f>
        <v>724.4694405665979</v>
      </c>
    </row>
    <row r="36" spans="1:12" ht="12.75">
      <c r="A36" s="2">
        <v>4</v>
      </c>
      <c r="B36" s="12">
        <v>30</v>
      </c>
      <c r="C36" s="14" t="s">
        <v>48</v>
      </c>
      <c r="D36" s="15" t="s">
        <v>55</v>
      </c>
      <c r="E36" s="14" t="s">
        <v>27</v>
      </c>
      <c r="F36" s="14" t="s">
        <v>87</v>
      </c>
      <c r="G36" s="34">
        <f>(J33*F36)/J36</f>
        <v>0.0529828489740749</v>
      </c>
      <c r="H36" s="5"/>
      <c r="I36" s="12">
        <v>13</v>
      </c>
      <c r="J36" s="13">
        <v>54.70000076293945</v>
      </c>
      <c r="K36" s="11">
        <v>59.335235595703125</v>
      </c>
      <c r="L36" s="41">
        <f>(F33/J33)/(F36/J36)*1000</f>
        <v>708.1235438308715</v>
      </c>
    </row>
  </sheetData>
  <sheetProtection/>
  <mergeCells count="1">
    <mergeCell ref="A6:L6"/>
  </mergeCells>
  <printOptions/>
  <pageMargins left="0.75" right="0.75" top="1" bottom="1" header="0.5" footer="0.5"/>
  <pageSetup orientation="landscape" paperSize="9" scale="70" r:id="rId2"/>
  <rowBreaks count="1" manualBreakCount="1">
    <brk id="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Q37"/>
  <sheetViews>
    <sheetView zoomScalePageLayoutView="0" workbookViewId="0" topLeftCell="A1">
      <selection activeCell="A6" sqref="A1:IV6"/>
    </sheetView>
  </sheetViews>
  <sheetFormatPr defaultColWidth="11.421875" defaultRowHeight="12.75"/>
  <cols>
    <col min="1" max="1" width="18.00390625" style="0" customWidth="1"/>
    <col min="2" max="2" width="8.421875" style="2" customWidth="1"/>
    <col min="3" max="3" width="10.7109375" style="2" bestFit="1" customWidth="1"/>
    <col min="4" max="4" width="22.7109375" style="2" bestFit="1" customWidth="1"/>
    <col min="5" max="5" width="9.421875" style="2" bestFit="1" customWidth="1"/>
    <col min="6" max="6" width="14.421875" style="2" customWidth="1"/>
    <col min="7" max="7" width="13.8515625" style="2" customWidth="1"/>
    <col min="8" max="8" width="19.140625" style="2" bestFit="1" customWidth="1"/>
    <col min="9" max="9" width="7.140625" style="0" bestFit="1" customWidth="1"/>
    <col min="10" max="10" width="12.8515625" style="0" bestFit="1" customWidth="1"/>
    <col min="11" max="11" width="19.140625" style="0" bestFit="1" customWidth="1"/>
    <col min="12" max="12" width="7.7109375" style="0" bestFit="1" customWidth="1"/>
    <col min="13" max="13" width="11.421875" style="0" customWidth="1"/>
    <col min="14" max="14" width="7.8515625" style="0" customWidth="1"/>
  </cols>
  <sheetData>
    <row r="6" spans="1:12" ht="42.75" customHeight="1">
      <c r="A6" s="47" t="s">
        <v>102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9" spans="1:17" ht="16.5">
      <c r="A9" s="3" t="s">
        <v>0</v>
      </c>
      <c r="B9" s="7" t="s">
        <v>18</v>
      </c>
      <c r="E9" s="3" t="s">
        <v>1</v>
      </c>
      <c r="F9" s="7" t="s">
        <v>60</v>
      </c>
      <c r="G9" s="3" t="s">
        <v>2</v>
      </c>
      <c r="H9" s="7" t="s">
        <v>22</v>
      </c>
      <c r="I9" s="4"/>
      <c r="Q9" s="8"/>
    </row>
    <row r="10" spans="1:13" ht="16.5">
      <c r="A10" s="3" t="s">
        <v>4</v>
      </c>
      <c r="B10" s="7" t="s">
        <v>23</v>
      </c>
      <c r="F10" s="6"/>
      <c r="G10" s="6" t="s">
        <v>14</v>
      </c>
      <c r="H10" s="10" t="s">
        <v>89</v>
      </c>
      <c r="I10" s="5"/>
      <c r="K10" s="5"/>
      <c r="M10" s="8"/>
    </row>
    <row r="11" spans="1:14" ht="15">
      <c r="A11" s="1" t="s">
        <v>6</v>
      </c>
      <c r="B11" s="1" t="s">
        <v>3</v>
      </c>
      <c r="C11" s="1" t="s">
        <v>4</v>
      </c>
      <c r="D11" s="1" t="s">
        <v>7</v>
      </c>
      <c r="E11" s="1" t="s">
        <v>5</v>
      </c>
      <c r="F11" s="1" t="s">
        <v>8</v>
      </c>
      <c r="G11" s="1" t="s">
        <v>15</v>
      </c>
      <c r="H11" s="1" t="s">
        <v>9</v>
      </c>
      <c r="I11" s="1" t="s">
        <v>10</v>
      </c>
      <c r="J11" s="1" t="s">
        <v>11</v>
      </c>
      <c r="K11" s="1" t="s">
        <v>12</v>
      </c>
      <c r="L11" s="1" t="s">
        <v>13</v>
      </c>
      <c r="N11" s="9"/>
    </row>
    <row r="12" spans="1:12" ht="12.75">
      <c r="A12" s="2">
        <v>1</v>
      </c>
      <c r="B12" s="12">
        <v>81</v>
      </c>
      <c r="C12" s="14" t="s">
        <v>25</v>
      </c>
      <c r="D12" s="15" t="s">
        <v>26</v>
      </c>
      <c r="E12" s="14" t="s">
        <v>27</v>
      </c>
      <c r="F12" s="14" t="s">
        <v>90</v>
      </c>
      <c r="G12" s="14" t="s">
        <v>90</v>
      </c>
      <c r="H12" s="5"/>
      <c r="I12" s="12">
        <v>10</v>
      </c>
      <c r="J12" s="13">
        <v>42.25</v>
      </c>
      <c r="K12" s="11">
        <v>63.18386993408203</v>
      </c>
      <c r="L12" s="11">
        <v>1000</v>
      </c>
    </row>
    <row r="13" spans="1:12" ht="12.75">
      <c r="A13" s="2">
        <v>2</v>
      </c>
      <c r="B13" s="12">
        <v>30</v>
      </c>
      <c r="C13" s="14" t="s">
        <v>25</v>
      </c>
      <c r="D13" s="15" t="s">
        <v>29</v>
      </c>
      <c r="E13" s="14" t="s">
        <v>27</v>
      </c>
      <c r="F13" s="14" t="s">
        <v>91</v>
      </c>
      <c r="G13" s="34">
        <f>(J12*F13)/J13</f>
        <v>0.039747216248778805</v>
      </c>
      <c r="H13" s="5"/>
      <c r="I13" s="12">
        <v>7</v>
      </c>
      <c r="J13" s="13">
        <v>29.799999237060547</v>
      </c>
      <c r="K13" s="11">
        <v>44.29031410217285</v>
      </c>
      <c r="L13" s="41">
        <f>(F12/J12)/(F13/J13)*1000</f>
        <v>700.9750162418378</v>
      </c>
    </row>
    <row r="14" spans="1:12" ht="12.75">
      <c r="A14" s="2"/>
      <c r="B14" s="12"/>
      <c r="C14" s="14"/>
      <c r="D14" s="15"/>
      <c r="E14" s="14"/>
      <c r="F14" s="14"/>
      <c r="G14" s="34"/>
      <c r="H14" s="5"/>
      <c r="I14" s="12"/>
      <c r="J14" s="13"/>
      <c r="K14" s="11"/>
      <c r="L14" s="11"/>
    </row>
    <row r="16" spans="1:17" ht="16.5">
      <c r="A16" s="3" t="s">
        <v>0</v>
      </c>
      <c r="B16" s="7" t="s">
        <v>18</v>
      </c>
      <c r="E16" s="3" t="s">
        <v>1</v>
      </c>
      <c r="F16" s="7" t="s">
        <v>60</v>
      </c>
      <c r="G16" s="3" t="s">
        <v>2</v>
      </c>
      <c r="H16" s="7" t="s">
        <v>22</v>
      </c>
      <c r="I16" s="4"/>
      <c r="Q16" s="8"/>
    </row>
    <row r="17" spans="1:13" ht="16.5">
      <c r="A17" s="3" t="s">
        <v>4</v>
      </c>
      <c r="B17" s="7" t="s">
        <v>31</v>
      </c>
      <c r="F17" s="6"/>
      <c r="G17" s="6" t="s">
        <v>14</v>
      </c>
      <c r="H17" s="10" t="s">
        <v>89</v>
      </c>
      <c r="I17" s="5"/>
      <c r="K17" s="5"/>
      <c r="M17" s="8"/>
    </row>
    <row r="18" spans="1:14" ht="15">
      <c r="A18" s="1" t="s">
        <v>6</v>
      </c>
      <c r="B18" s="1" t="s">
        <v>3</v>
      </c>
      <c r="C18" s="1" t="s">
        <v>4</v>
      </c>
      <c r="D18" s="1" t="s">
        <v>7</v>
      </c>
      <c r="E18" s="1" t="s">
        <v>5</v>
      </c>
      <c r="F18" s="1" t="s">
        <v>8</v>
      </c>
      <c r="G18" s="1" t="s">
        <v>15</v>
      </c>
      <c r="H18" s="1" t="s">
        <v>9</v>
      </c>
      <c r="I18" s="1" t="s">
        <v>10</v>
      </c>
      <c r="J18" s="1" t="s">
        <v>11</v>
      </c>
      <c r="K18" s="1" t="s">
        <v>12</v>
      </c>
      <c r="L18" s="1" t="s">
        <v>13</v>
      </c>
      <c r="N18" s="9"/>
    </row>
    <row r="19" spans="1:12" ht="12.75">
      <c r="A19" s="2">
        <v>1</v>
      </c>
      <c r="B19" s="12">
        <v>301</v>
      </c>
      <c r="C19" s="14" t="s">
        <v>32</v>
      </c>
      <c r="D19" s="15" t="s">
        <v>34</v>
      </c>
      <c r="E19" s="14" t="s">
        <v>27</v>
      </c>
      <c r="F19" s="14" t="s">
        <v>92</v>
      </c>
      <c r="G19" s="14" t="s">
        <v>92</v>
      </c>
      <c r="H19" s="5"/>
      <c r="I19" s="12">
        <v>7</v>
      </c>
      <c r="J19" s="13">
        <v>29.799999237060547</v>
      </c>
      <c r="K19" s="11">
        <v>43.283369064331055</v>
      </c>
      <c r="L19" s="11">
        <v>1000</v>
      </c>
    </row>
    <row r="20" spans="1:12" ht="12.75">
      <c r="A20" s="2" t="s">
        <v>16</v>
      </c>
      <c r="B20" s="12">
        <v>989</v>
      </c>
      <c r="C20" s="14" t="s">
        <v>32</v>
      </c>
      <c r="D20" s="39" t="s">
        <v>101</v>
      </c>
      <c r="E20" s="14" t="s">
        <v>27</v>
      </c>
      <c r="F20" s="14" t="s">
        <v>17</v>
      </c>
      <c r="G20" s="14" t="s">
        <v>17</v>
      </c>
      <c r="H20" s="5" t="s">
        <v>20</v>
      </c>
      <c r="I20" s="12">
        <v>0</v>
      </c>
      <c r="J20" s="13">
        <v>0</v>
      </c>
      <c r="K20" s="11">
        <v>0</v>
      </c>
      <c r="L20" s="11">
        <v>0</v>
      </c>
    </row>
    <row r="21" spans="1:12" ht="12.75">
      <c r="A21" s="2" t="s">
        <v>16</v>
      </c>
      <c r="B21" s="12">
        <v>718</v>
      </c>
      <c r="C21" s="14" t="s">
        <v>32</v>
      </c>
      <c r="D21" s="15" t="s">
        <v>35</v>
      </c>
      <c r="E21" s="14" t="s">
        <v>27</v>
      </c>
      <c r="F21" s="14" t="s">
        <v>17</v>
      </c>
      <c r="G21" s="14" t="s">
        <v>17</v>
      </c>
      <c r="H21" s="5" t="s">
        <v>20</v>
      </c>
      <c r="I21" s="12">
        <v>0</v>
      </c>
      <c r="J21" s="13">
        <v>0</v>
      </c>
      <c r="K21" s="11">
        <v>0</v>
      </c>
      <c r="L21" s="11">
        <v>0</v>
      </c>
    </row>
    <row r="22" spans="1:12" ht="12.75">
      <c r="A22" s="2"/>
      <c r="B22" s="12"/>
      <c r="C22" s="14"/>
      <c r="D22" s="15"/>
      <c r="E22" s="14"/>
      <c r="F22" s="14"/>
      <c r="G22" s="14"/>
      <c r="H22" s="5"/>
      <c r="I22" s="12"/>
      <c r="J22" s="13"/>
      <c r="K22" s="11"/>
      <c r="L22" s="11"/>
    </row>
    <row r="24" spans="1:17" ht="16.5">
      <c r="A24" s="3" t="s">
        <v>0</v>
      </c>
      <c r="B24" s="7" t="s">
        <v>18</v>
      </c>
      <c r="E24" s="3" t="s">
        <v>1</v>
      </c>
      <c r="F24" s="7" t="s">
        <v>60</v>
      </c>
      <c r="G24" s="3" t="s">
        <v>2</v>
      </c>
      <c r="H24" s="7" t="s">
        <v>36</v>
      </c>
      <c r="I24" s="4"/>
      <c r="Q24" s="8"/>
    </row>
    <row r="25" spans="1:13" ht="16.5">
      <c r="A25" s="3" t="s">
        <v>4</v>
      </c>
      <c r="B25" s="7" t="s">
        <v>37</v>
      </c>
      <c r="F25" s="6"/>
      <c r="G25" s="6" t="s">
        <v>14</v>
      </c>
      <c r="H25" s="10" t="s">
        <v>93</v>
      </c>
      <c r="I25" s="5"/>
      <c r="K25" s="5"/>
      <c r="M25" s="8"/>
    </row>
    <row r="26" spans="1:14" ht="15">
      <c r="A26" s="1" t="s">
        <v>6</v>
      </c>
      <c r="B26" s="1" t="s">
        <v>3</v>
      </c>
      <c r="C26" s="1" t="s">
        <v>4</v>
      </c>
      <c r="D26" s="1" t="s">
        <v>7</v>
      </c>
      <c r="E26" s="1" t="s">
        <v>5</v>
      </c>
      <c r="F26" s="1" t="s">
        <v>8</v>
      </c>
      <c r="G26" s="1" t="s">
        <v>15</v>
      </c>
      <c r="H26" s="1" t="s">
        <v>9</v>
      </c>
      <c r="I26" s="1" t="s">
        <v>10</v>
      </c>
      <c r="J26" s="1" t="s">
        <v>11</v>
      </c>
      <c r="K26" s="1" t="s">
        <v>12</v>
      </c>
      <c r="L26" s="1" t="s">
        <v>13</v>
      </c>
      <c r="N26" s="9"/>
    </row>
    <row r="27" spans="1:12" ht="12.75">
      <c r="A27" s="2">
        <v>1</v>
      </c>
      <c r="B27" s="12">
        <v>81</v>
      </c>
      <c r="C27" s="14" t="s">
        <v>39</v>
      </c>
      <c r="D27" s="15" t="s">
        <v>40</v>
      </c>
      <c r="E27" s="14" t="s">
        <v>27</v>
      </c>
      <c r="F27" s="14" t="s">
        <v>94</v>
      </c>
      <c r="G27" s="14" t="s">
        <v>94</v>
      </c>
      <c r="H27" s="5"/>
      <c r="I27" s="12">
        <v>13</v>
      </c>
      <c r="J27" s="13">
        <v>54.70000076293945</v>
      </c>
      <c r="K27" s="11">
        <v>83.79467468261718</v>
      </c>
      <c r="L27" s="11">
        <v>1000</v>
      </c>
    </row>
    <row r="28" spans="1:12" ht="12.75">
      <c r="A28" s="2">
        <v>2</v>
      </c>
      <c r="B28" s="12">
        <v>30</v>
      </c>
      <c r="C28" s="14" t="s">
        <v>39</v>
      </c>
      <c r="D28" s="15" t="s">
        <v>42</v>
      </c>
      <c r="E28" s="14" t="s">
        <v>27</v>
      </c>
      <c r="F28" s="14" t="s">
        <v>95</v>
      </c>
      <c r="G28" s="34">
        <f>(J27*F28)/J28</f>
        <v>0.042987784230418005</v>
      </c>
      <c r="H28" s="5"/>
      <c r="I28" s="12">
        <v>9</v>
      </c>
      <c r="J28" s="13">
        <v>38.099998474121094</v>
      </c>
      <c r="K28" s="11">
        <v>53.018941497802736</v>
      </c>
      <c r="L28" s="41">
        <f>(F27/J27)/(F28/J28)*1000</f>
        <v>632.7244305150784</v>
      </c>
    </row>
    <row r="31" spans="1:17" ht="16.5">
      <c r="A31" s="3" t="s">
        <v>0</v>
      </c>
      <c r="B31" s="7" t="s">
        <v>18</v>
      </c>
      <c r="E31" s="3" t="s">
        <v>1</v>
      </c>
      <c r="F31" s="7" t="s">
        <v>60</v>
      </c>
      <c r="G31" s="3" t="s">
        <v>2</v>
      </c>
      <c r="H31" s="7" t="s">
        <v>46</v>
      </c>
      <c r="I31" s="4"/>
      <c r="Q31" s="8"/>
    </row>
    <row r="32" spans="1:13" ht="16.5">
      <c r="A32" s="3" t="s">
        <v>4</v>
      </c>
      <c r="B32" s="7" t="s">
        <v>47</v>
      </c>
      <c r="F32" s="6"/>
      <c r="G32" s="6" t="s">
        <v>14</v>
      </c>
      <c r="H32" s="10" t="s">
        <v>100</v>
      </c>
      <c r="I32" s="5"/>
      <c r="K32" s="5"/>
      <c r="M32" s="8"/>
    </row>
    <row r="33" spans="1:14" ht="15">
      <c r="A33" s="1" t="s">
        <v>6</v>
      </c>
      <c r="B33" s="1" t="s">
        <v>3</v>
      </c>
      <c r="C33" s="1" t="s">
        <v>4</v>
      </c>
      <c r="D33" s="1" t="s">
        <v>7</v>
      </c>
      <c r="E33" s="1" t="s">
        <v>5</v>
      </c>
      <c r="F33" s="1" t="s">
        <v>8</v>
      </c>
      <c r="G33" s="1" t="s">
        <v>15</v>
      </c>
      <c r="H33" s="1" t="s">
        <v>9</v>
      </c>
      <c r="I33" s="1" t="s">
        <v>10</v>
      </c>
      <c r="J33" s="1" t="s">
        <v>11</v>
      </c>
      <c r="K33" s="1" t="s">
        <v>12</v>
      </c>
      <c r="L33" s="1" t="s">
        <v>13</v>
      </c>
      <c r="N33" s="9"/>
    </row>
    <row r="34" spans="1:12" ht="12.75">
      <c r="A34" s="2">
        <v>1</v>
      </c>
      <c r="B34" s="12">
        <v>81</v>
      </c>
      <c r="C34" s="14" t="s">
        <v>48</v>
      </c>
      <c r="D34" s="15" t="s">
        <v>51</v>
      </c>
      <c r="E34" s="14" t="s">
        <v>27</v>
      </c>
      <c r="F34" s="14" t="s">
        <v>99</v>
      </c>
      <c r="G34" s="14" t="s">
        <v>99</v>
      </c>
      <c r="H34" s="5"/>
      <c r="I34" s="12">
        <v>18</v>
      </c>
      <c r="J34" s="13">
        <v>75.44999694824219</v>
      </c>
      <c r="K34" s="11">
        <v>81.62002029418946</v>
      </c>
      <c r="L34" s="11">
        <v>1000</v>
      </c>
    </row>
    <row r="35" spans="1:12" ht="12.75">
      <c r="A35" s="2">
        <v>2</v>
      </c>
      <c r="B35" s="12">
        <v>40</v>
      </c>
      <c r="C35" s="14" t="s">
        <v>48</v>
      </c>
      <c r="D35" s="15" t="s">
        <v>49</v>
      </c>
      <c r="E35" s="14" t="s">
        <v>27</v>
      </c>
      <c r="F35" s="14" t="s">
        <v>98</v>
      </c>
      <c r="G35" s="34">
        <f>(J34*F35)/J35</f>
        <v>0.0395769675925926</v>
      </c>
      <c r="H35" s="5"/>
      <c r="I35" s="12">
        <v>18</v>
      </c>
      <c r="J35" s="13">
        <v>75.44999694824219</v>
      </c>
      <c r="K35" s="11">
        <v>79.43383026123047</v>
      </c>
      <c r="L35" s="41">
        <f>(F34/J34)/(F35/J35)*1000</f>
        <v>973.214990714881</v>
      </c>
    </row>
    <row r="36" spans="1:12" ht="12.75">
      <c r="A36" s="2">
        <v>3</v>
      </c>
      <c r="B36" s="12">
        <v>30</v>
      </c>
      <c r="C36" s="14" t="s">
        <v>48</v>
      </c>
      <c r="D36" s="15" t="s">
        <v>55</v>
      </c>
      <c r="E36" s="14" t="s">
        <v>27</v>
      </c>
      <c r="F36" s="14" t="s">
        <v>97</v>
      </c>
      <c r="G36" s="34">
        <f>(J34*F36)/J36</f>
        <v>0.05150075564798602</v>
      </c>
      <c r="H36" s="5"/>
      <c r="I36" s="12">
        <v>14</v>
      </c>
      <c r="J36" s="13">
        <v>58.849998474121094</v>
      </c>
      <c r="K36" s="11">
        <v>61.04279251098633</v>
      </c>
      <c r="L36" s="41">
        <f>(F34/J34)/(F36/J36)*1000</f>
        <v>747.8899612933035</v>
      </c>
    </row>
    <row r="37" spans="1:12" ht="12.75">
      <c r="A37" s="2">
        <v>4</v>
      </c>
      <c r="B37" s="12">
        <v>301</v>
      </c>
      <c r="C37" s="14" t="s">
        <v>48</v>
      </c>
      <c r="D37" s="15" t="s">
        <v>53</v>
      </c>
      <c r="E37" s="14" t="s">
        <v>27</v>
      </c>
      <c r="F37" s="14" t="s">
        <v>96</v>
      </c>
      <c r="G37" s="34">
        <f>(J34*F37)/J37</f>
        <v>0.05797418284979022</v>
      </c>
      <c r="H37" s="5"/>
      <c r="I37" s="12">
        <v>12</v>
      </c>
      <c r="J37" s="13">
        <v>50.54999923706055</v>
      </c>
      <c r="K37" s="11">
        <v>54.226723480224614</v>
      </c>
      <c r="L37" s="41">
        <f>(F34/J34)/(F37/J37)*1000</f>
        <v>664.3801819155354</v>
      </c>
    </row>
  </sheetData>
  <sheetProtection/>
  <mergeCells count="1">
    <mergeCell ref="A6:L6"/>
  </mergeCells>
  <printOptions/>
  <pageMargins left="0.75" right="0.75" top="1" bottom="1" header="0.5" footer="0.5"/>
  <pageSetup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D37" sqref="D37"/>
    </sheetView>
  </sheetViews>
  <sheetFormatPr defaultColWidth="11.421875" defaultRowHeight="12.75"/>
  <cols>
    <col min="1" max="1" width="10.8515625" style="0" customWidth="1"/>
    <col min="2" max="2" width="28.140625" style="5" customWidth="1"/>
    <col min="3" max="3" width="9.28125" style="2" customWidth="1"/>
    <col min="4" max="8" width="11.00390625" style="2" customWidth="1"/>
    <col min="9" max="9" width="11.00390625" style="0" customWidth="1"/>
  </cols>
  <sheetData>
    <row r="1" ht="12.75">
      <c r="B1" s="2"/>
    </row>
    <row r="2" ht="12.75">
      <c r="B2" s="2"/>
    </row>
    <row r="3" ht="12.75">
      <c r="B3" s="2"/>
    </row>
    <row r="4" ht="12.75">
      <c r="B4" s="2"/>
    </row>
    <row r="5" ht="12.75">
      <c r="B5" s="2"/>
    </row>
    <row r="6" spans="1:9" ht="42.75" customHeight="1">
      <c r="A6" s="47" t="s">
        <v>102</v>
      </c>
      <c r="B6" s="47"/>
      <c r="C6" s="47"/>
      <c r="D6" s="47"/>
      <c r="E6" s="47"/>
      <c r="F6" s="47"/>
      <c r="G6" s="47"/>
      <c r="H6" s="47"/>
      <c r="I6" s="47"/>
    </row>
    <row r="7" spans="1:2" s="18" customFormat="1" ht="15.75">
      <c r="A7" s="19"/>
      <c r="B7" s="43"/>
    </row>
    <row r="8" spans="1:8" ht="15">
      <c r="A8" s="3" t="s">
        <v>4</v>
      </c>
      <c r="B8" s="7" t="s">
        <v>23</v>
      </c>
      <c r="D8" s="6"/>
      <c r="E8" s="6"/>
      <c r="F8" s="32"/>
      <c r="G8"/>
      <c r="H8"/>
    </row>
    <row r="9" spans="1:20" ht="15">
      <c r="A9" s="1" t="s">
        <v>58</v>
      </c>
      <c r="B9" s="44" t="s">
        <v>7</v>
      </c>
      <c r="C9" s="1" t="s">
        <v>5</v>
      </c>
      <c r="D9" s="1" t="s">
        <v>19</v>
      </c>
      <c r="E9" s="1" t="s">
        <v>57</v>
      </c>
      <c r="F9" s="1" t="s">
        <v>59</v>
      </c>
      <c r="G9" s="1" t="s">
        <v>60</v>
      </c>
      <c r="H9" s="1" t="s">
        <v>61</v>
      </c>
      <c r="I9" s="1" t="s">
        <v>88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18" ht="12.75">
      <c r="A10" s="2">
        <v>1</v>
      </c>
      <c r="B10" s="15" t="s">
        <v>26</v>
      </c>
      <c r="C10" s="2" t="s">
        <v>27</v>
      </c>
      <c r="D10" s="11">
        <f>VLOOKUP(B10,'round 1'!$D$8:$L$65,9,0)</f>
        <v>1000</v>
      </c>
      <c r="E10" s="11">
        <f>VLOOKUP(B10,'round 2'!$D$8:$L$50,9,0)</f>
        <v>1000</v>
      </c>
      <c r="F10" s="11">
        <f>VLOOKUP(B10,'round 3'!$D$8:$L$50,9,0)</f>
        <v>1000</v>
      </c>
      <c r="G10" s="11">
        <f>VLOOKUP(B10,'round 4'!$D$8:$L$52,9,0)</f>
        <v>1000</v>
      </c>
      <c r="H10" s="28">
        <f>SUM(D10:G10)</f>
        <v>4000</v>
      </c>
      <c r="I10" s="11">
        <f>H10-G10</f>
        <v>3000</v>
      </c>
      <c r="J10" s="11"/>
      <c r="K10" s="11"/>
      <c r="L10" s="11"/>
      <c r="M10" s="11"/>
      <c r="N10" s="11"/>
      <c r="O10" s="11"/>
      <c r="P10" s="11"/>
      <c r="Q10" s="11"/>
      <c r="R10" s="16"/>
    </row>
    <row r="11" spans="1:18" ht="12.75">
      <c r="A11" s="2">
        <v>2</v>
      </c>
      <c r="B11" s="15" t="s">
        <v>29</v>
      </c>
      <c r="C11" s="2" t="s">
        <v>27</v>
      </c>
      <c r="D11" s="11">
        <f>VLOOKUP(B11,'round 1'!$D$8:$L$65,9,0)</f>
        <v>751.585947150255</v>
      </c>
      <c r="E11" s="11">
        <f>VLOOKUP(B11,'round 2'!$D$8:$L$50,9,0)</f>
        <v>619.4471803455217</v>
      </c>
      <c r="F11" s="11">
        <f>VLOOKUP(B11,'round 3'!$D$8:$L$50,9,0)</f>
        <v>725.3892645328565</v>
      </c>
      <c r="G11" s="11">
        <f>VLOOKUP(B11,'round 4'!$D$8:$L$52,9,0)</f>
        <v>700.9750162418378</v>
      </c>
      <c r="H11" s="28">
        <f>SUM(D11:G11)</f>
        <v>2797.397408270471</v>
      </c>
      <c r="I11" s="11">
        <f>H11-E11</f>
        <v>2177.950227924949</v>
      </c>
      <c r="J11" s="11"/>
      <c r="K11" s="11"/>
      <c r="L11" s="11"/>
      <c r="M11" s="11"/>
      <c r="N11" s="11"/>
      <c r="O11" s="11"/>
      <c r="P11" s="11"/>
      <c r="Q11" s="11"/>
      <c r="R11" s="16"/>
    </row>
    <row r="12" spans="1:2" s="18" customFormat="1" ht="15.75">
      <c r="A12" s="19"/>
      <c r="B12" s="43"/>
    </row>
    <row r="13" spans="1:8" ht="15">
      <c r="A13" s="3" t="s">
        <v>4</v>
      </c>
      <c r="B13" s="7" t="s">
        <v>31</v>
      </c>
      <c r="D13" s="6"/>
      <c r="E13" s="6"/>
      <c r="F13" s="32"/>
      <c r="G13"/>
      <c r="H13"/>
    </row>
    <row r="14" spans="1:20" ht="15">
      <c r="A14" s="1" t="s">
        <v>58</v>
      </c>
      <c r="B14" s="44" t="s">
        <v>7</v>
      </c>
      <c r="C14" s="1" t="s">
        <v>5</v>
      </c>
      <c r="D14" s="1" t="s">
        <v>19</v>
      </c>
      <c r="E14" s="1" t="s">
        <v>57</v>
      </c>
      <c r="F14" s="1" t="s">
        <v>59</v>
      </c>
      <c r="G14" s="1" t="s">
        <v>60</v>
      </c>
      <c r="H14" s="1" t="s">
        <v>61</v>
      </c>
      <c r="I14" s="1" t="s">
        <v>88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18" ht="12.75">
      <c r="A15" s="2">
        <v>1</v>
      </c>
      <c r="B15" s="39" t="s">
        <v>101</v>
      </c>
      <c r="C15" s="2" t="s">
        <v>27</v>
      </c>
      <c r="D15" s="11">
        <f>VLOOKUP(B15,'round 1'!$D$8:$L$65,9,0)</f>
        <v>1000</v>
      </c>
      <c r="E15" s="11">
        <f>VLOOKUP(B15,'round 2'!$D$8:$L$50,9,0)</f>
        <v>1000</v>
      </c>
      <c r="F15" s="11">
        <f>VLOOKUP(B15,'round 3'!$D$8:$L$50,9,0)</f>
        <v>1000</v>
      </c>
      <c r="G15" s="11">
        <f>VLOOKUP(B15,'round 4'!$D$8:$L$52,9,0)</f>
        <v>0</v>
      </c>
      <c r="H15" s="28">
        <f>SUM(D15:G15)</f>
        <v>3000</v>
      </c>
      <c r="I15" s="11">
        <f>H15-G15</f>
        <v>3000</v>
      </c>
      <c r="J15" s="11"/>
      <c r="K15" s="11"/>
      <c r="L15" s="11"/>
      <c r="M15" s="11"/>
      <c r="N15" s="11"/>
      <c r="O15" s="11"/>
      <c r="P15" s="11"/>
      <c r="Q15" s="11"/>
      <c r="R15" s="16"/>
    </row>
    <row r="16" spans="1:18" ht="12.75">
      <c r="A16" s="2">
        <v>2</v>
      </c>
      <c r="B16" s="5" t="s">
        <v>34</v>
      </c>
      <c r="C16" s="2" t="s">
        <v>27</v>
      </c>
      <c r="D16" s="11">
        <f>VLOOKUP(B16,'round 1'!$D$8:$L$65,9,0)</f>
        <v>0</v>
      </c>
      <c r="E16" s="11">
        <f>VLOOKUP(B16,'round 2'!$D$8:$L$50,9,0)</f>
        <v>493.1234760335772</v>
      </c>
      <c r="F16" s="11">
        <f>VLOOKUP(B16,'round 3'!$D$8:$L$50,9,0)</f>
        <v>493.22029022452506</v>
      </c>
      <c r="G16" s="11">
        <f>VLOOKUP(B16,'round 4'!$D$8:$L$52,9,0)</f>
        <v>1000</v>
      </c>
      <c r="H16" s="28">
        <f>SUM(D16:G16)</f>
        <v>1986.3437662581023</v>
      </c>
      <c r="I16" s="11">
        <f>H16-D16</f>
        <v>1986.3437662581023</v>
      </c>
      <c r="J16" s="11"/>
      <c r="K16" s="11"/>
      <c r="L16" s="11"/>
      <c r="M16" s="11"/>
      <c r="N16" s="11"/>
      <c r="O16" s="11"/>
      <c r="P16" s="11"/>
      <c r="Q16" s="11"/>
      <c r="R16" s="16"/>
    </row>
    <row r="17" spans="1:18" ht="12.75">
      <c r="A17" s="2">
        <v>3</v>
      </c>
      <c r="B17" s="5" t="s">
        <v>35</v>
      </c>
      <c r="C17" s="2" t="s">
        <v>27</v>
      </c>
      <c r="D17" s="11">
        <f>VLOOKUP(B17,'round 1'!$D$8:$L$65,9,0)</f>
        <v>0</v>
      </c>
      <c r="E17" s="11">
        <f>VLOOKUP(B17,'round 2'!$D$8:$L$50,9,0)</f>
        <v>586.5040245792893</v>
      </c>
      <c r="F17" s="11">
        <f>VLOOKUP(B17,'round 3'!$D$8:$L$50,9,0)</f>
        <v>0</v>
      </c>
      <c r="G17" s="11">
        <f>VLOOKUP(B17,'round 4'!$D$8:$L$52,9,0)</f>
        <v>0</v>
      </c>
      <c r="H17" s="28">
        <f>SUM(D17:G17)</f>
        <v>586.5040245792893</v>
      </c>
      <c r="I17" s="11">
        <f>H17-D17</f>
        <v>586.5040245792893</v>
      </c>
      <c r="J17" s="11"/>
      <c r="K17" s="11"/>
      <c r="L17" s="11"/>
      <c r="M17" s="11"/>
      <c r="N17" s="11"/>
      <c r="O17" s="11"/>
      <c r="P17" s="11"/>
      <c r="Q17" s="11"/>
      <c r="R17" s="16"/>
    </row>
    <row r="18" spans="1:18" ht="12.75">
      <c r="A18" s="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6"/>
    </row>
    <row r="19" spans="1:8" ht="15">
      <c r="A19" s="3" t="s">
        <v>4</v>
      </c>
      <c r="B19" s="7" t="s">
        <v>37</v>
      </c>
      <c r="D19" s="6"/>
      <c r="E19" s="6"/>
      <c r="F19" s="32"/>
      <c r="G19"/>
      <c r="H19"/>
    </row>
    <row r="20" spans="1:20" ht="15">
      <c r="A20" s="1" t="s">
        <v>58</v>
      </c>
      <c r="B20" s="44" t="s">
        <v>7</v>
      </c>
      <c r="C20" s="1" t="s">
        <v>5</v>
      </c>
      <c r="D20" s="1" t="s">
        <v>19</v>
      </c>
      <c r="E20" s="1" t="s">
        <v>57</v>
      </c>
      <c r="F20" s="1" t="s">
        <v>59</v>
      </c>
      <c r="G20" s="1" t="s">
        <v>60</v>
      </c>
      <c r="H20" s="1" t="s">
        <v>61</v>
      </c>
      <c r="I20" s="1" t="s">
        <v>88</v>
      </c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ht="12.75">
      <c r="A21" s="2">
        <v>1</v>
      </c>
      <c r="B21" s="5" t="s">
        <v>40</v>
      </c>
      <c r="C21" s="2" t="s">
        <v>27</v>
      </c>
      <c r="D21" s="11">
        <f>VLOOKUP(B21,'round 1'!$D$8:$L$65,9,0)</f>
        <v>1000</v>
      </c>
      <c r="E21" s="11">
        <f>VLOOKUP(B21,'round 2'!$D$8:$L$50,9,0)</f>
        <v>0</v>
      </c>
      <c r="F21" s="11">
        <f>VLOOKUP(B21,'round 3'!$D$8:$L$50,9,0)</f>
        <v>1000</v>
      </c>
      <c r="G21" s="11">
        <f>VLOOKUP(B21,'round 4'!$D$8:$L$52,9,0)</f>
        <v>1000</v>
      </c>
      <c r="H21" s="28">
        <f>SUM(D21:G21)</f>
        <v>3000</v>
      </c>
      <c r="I21" s="11">
        <f>H21-E21</f>
        <v>3000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18" ht="12.75">
      <c r="A22" s="2">
        <v>2</v>
      </c>
      <c r="B22" s="5" t="s">
        <v>42</v>
      </c>
      <c r="C22" s="2" t="s">
        <v>27</v>
      </c>
      <c r="D22" s="11">
        <f>VLOOKUP(B22,'round 1'!$D$8:$L$65,9,0)</f>
        <v>535.5483817920913</v>
      </c>
      <c r="E22" s="11">
        <v>0</v>
      </c>
      <c r="F22" s="11">
        <f>VLOOKUP(B22,'round 3'!$D$8:$L$50,9,0)</f>
        <v>0</v>
      </c>
      <c r="G22" s="11">
        <f>VLOOKUP(B22,'round 4'!$D$8:$L$52,9,0)</f>
        <v>632.7244305150784</v>
      </c>
      <c r="H22" s="28">
        <f>SUM(D22:G22)</f>
        <v>1168.2728123071697</v>
      </c>
      <c r="I22" s="11">
        <f>H22-E22</f>
        <v>1168.2728123071697</v>
      </c>
      <c r="J22" s="11"/>
      <c r="K22" s="11"/>
      <c r="L22" s="11"/>
      <c r="M22" s="11"/>
      <c r="N22" s="11"/>
      <c r="O22" s="11"/>
      <c r="P22" s="11"/>
      <c r="Q22" s="11"/>
      <c r="R22" s="16"/>
    </row>
    <row r="23" spans="2:8" s="20" customFormat="1" ht="12">
      <c r="B23" s="45"/>
      <c r="C23" s="21"/>
      <c r="D23" s="21"/>
      <c r="E23" s="21"/>
      <c r="F23" s="21"/>
      <c r="G23" s="21"/>
      <c r="H23" s="21"/>
    </row>
    <row r="24" spans="1:6" s="20" customFormat="1" ht="14.25">
      <c r="A24" s="22" t="s">
        <v>4</v>
      </c>
      <c r="B24" s="23" t="s">
        <v>47</v>
      </c>
      <c r="C24" s="21"/>
      <c r="D24" s="24"/>
      <c r="E24" s="24"/>
      <c r="F24" s="25"/>
    </row>
    <row r="25" spans="1:17" s="20" customFormat="1" ht="15">
      <c r="A25" s="26" t="s">
        <v>58</v>
      </c>
      <c r="B25" s="46" t="s">
        <v>7</v>
      </c>
      <c r="C25" s="26" t="s">
        <v>5</v>
      </c>
      <c r="D25" s="26" t="s">
        <v>19</v>
      </c>
      <c r="E25" s="26" t="s">
        <v>57</v>
      </c>
      <c r="F25" s="26" t="s">
        <v>59</v>
      </c>
      <c r="G25" s="26" t="s">
        <v>60</v>
      </c>
      <c r="H25" s="26" t="s">
        <v>61</v>
      </c>
      <c r="I25" s="1" t="s">
        <v>88</v>
      </c>
      <c r="J25" s="27"/>
      <c r="K25" s="27"/>
      <c r="L25" s="27"/>
      <c r="M25" s="27"/>
      <c r="N25" s="27"/>
      <c r="O25" s="27"/>
      <c r="P25" s="27"/>
      <c r="Q25" s="27"/>
    </row>
    <row r="26" spans="1:17" s="20" customFormat="1" ht="12.75">
      <c r="A26" s="21">
        <v>1</v>
      </c>
      <c r="B26" s="45" t="s">
        <v>49</v>
      </c>
      <c r="C26" s="21" t="s">
        <v>27</v>
      </c>
      <c r="D26" s="11">
        <f>VLOOKUP(B26,'round 1'!$D$8:$L$65,9,0)</f>
        <v>1000</v>
      </c>
      <c r="E26" s="11">
        <f>VLOOKUP(B26,'round 2'!$D$8:$L$50,9,0)</f>
        <v>1000</v>
      </c>
      <c r="F26" s="11">
        <f>VLOOKUP(B26,'round 3'!$D$8:$L$50,9,0)</f>
        <v>1000</v>
      </c>
      <c r="G26" s="11">
        <f>VLOOKUP(B26,'round 4'!$D$8:$L$52,9,0)</f>
        <v>973.214990714881</v>
      </c>
      <c r="H26" s="28">
        <f>SUM(D26:G26)</f>
        <v>3973.214990714881</v>
      </c>
      <c r="I26" s="28">
        <f>H26-G26</f>
        <v>3000</v>
      </c>
      <c r="J26" s="28"/>
      <c r="K26" s="28"/>
      <c r="L26" s="28"/>
      <c r="M26" s="28"/>
      <c r="N26" s="28"/>
      <c r="O26" s="28"/>
      <c r="P26" s="28"/>
      <c r="Q26" s="28"/>
    </row>
    <row r="27" spans="1:17" s="20" customFormat="1" ht="12.75">
      <c r="A27" s="21">
        <v>2</v>
      </c>
      <c r="B27" s="45" t="s">
        <v>51</v>
      </c>
      <c r="C27" s="21" t="s">
        <v>27</v>
      </c>
      <c r="D27" s="11">
        <f>VLOOKUP(B27,'round 1'!$D$8:$L$65,9,0)</f>
        <v>963.2679292875956</v>
      </c>
      <c r="E27" s="11">
        <f>VLOOKUP(B27,'round 2'!$D$8:$L$50,9,0)</f>
        <v>0</v>
      </c>
      <c r="F27" s="11">
        <f>VLOOKUP(B27,'round 3'!$D$8:$L$50,9,0)</f>
        <v>939.7322077341331</v>
      </c>
      <c r="G27" s="11">
        <f>VLOOKUP(B27,'round 4'!$D$8:$L$52,9,0)</f>
        <v>1000</v>
      </c>
      <c r="H27" s="28">
        <f>SUM(D27:G27)</f>
        <v>2903.0001370217287</v>
      </c>
      <c r="I27" s="28">
        <f>H27-E27</f>
        <v>2903.0001370217287</v>
      </c>
      <c r="J27" s="28"/>
      <c r="K27" s="28"/>
      <c r="L27" s="28"/>
      <c r="M27" s="28"/>
      <c r="N27" s="28"/>
      <c r="O27" s="28"/>
      <c r="P27" s="28"/>
      <c r="Q27" s="28"/>
    </row>
    <row r="28" spans="1:15" s="20" customFormat="1" ht="12.75">
      <c r="A28" s="21">
        <v>3</v>
      </c>
      <c r="B28" s="45" t="s">
        <v>53</v>
      </c>
      <c r="C28" s="21" t="s">
        <v>27</v>
      </c>
      <c r="D28" s="11">
        <f>VLOOKUP(B28,'round 1'!$D$8:$L$65,9,0)</f>
        <v>625.9182576883169</v>
      </c>
      <c r="E28" s="11">
        <f>VLOOKUP(B28,'round 2'!$D$8:$L$50,9,0)</f>
        <v>677.3295310910655</v>
      </c>
      <c r="F28" s="11">
        <f>VLOOKUP(B28,'round 3'!$D$8:$L$50,9,0)</f>
        <v>724.4694405665979</v>
      </c>
      <c r="G28" s="11">
        <f>VLOOKUP(B28,'round 4'!$D$8:$L$52,9,0)</f>
        <v>664.3801819155354</v>
      </c>
      <c r="H28" s="28">
        <f>SUM(D28:G28)</f>
        <v>2692.097411261516</v>
      </c>
      <c r="I28" s="28">
        <f>H28-D28</f>
        <v>2066.179153573199</v>
      </c>
      <c r="J28" s="28"/>
      <c r="K28" s="28"/>
      <c r="L28" s="28"/>
      <c r="M28" s="28"/>
      <c r="N28" s="28"/>
      <c r="O28" s="29"/>
    </row>
    <row r="29" spans="1:15" s="20" customFormat="1" ht="12.75">
      <c r="A29" s="21">
        <v>4</v>
      </c>
      <c r="B29" s="45" t="s">
        <v>55</v>
      </c>
      <c r="C29" s="21" t="s">
        <v>27</v>
      </c>
      <c r="D29" s="11">
        <f>VLOOKUP(B29,'round 1'!$D$8:$L$65,9,0)</f>
        <v>0</v>
      </c>
      <c r="E29" s="11">
        <f>VLOOKUP(B29,'round 2'!$D$8:$L$50,9,0)</f>
        <v>0</v>
      </c>
      <c r="F29" s="11">
        <f>VLOOKUP(B29,'round 3'!$D$8:$L$50,9,0)</f>
        <v>708.1235438308715</v>
      </c>
      <c r="G29" s="11">
        <f>VLOOKUP(B29,'round 4'!$D$8:$L$52,9,0)</f>
        <v>747.8899612933035</v>
      </c>
      <c r="H29" s="28">
        <f>SUM(D29:G29)</f>
        <v>1456.013505124175</v>
      </c>
      <c r="I29" s="28">
        <f>H29-D29</f>
        <v>1456.013505124175</v>
      </c>
      <c r="J29" s="28"/>
      <c r="K29" s="28"/>
      <c r="L29" s="28"/>
      <c r="M29" s="28"/>
      <c r="N29" s="28"/>
      <c r="O29" s="29"/>
    </row>
    <row r="30" spans="2:8" s="20" customFormat="1" ht="12">
      <c r="B30" s="45"/>
      <c r="C30" s="21"/>
      <c r="D30" s="21"/>
      <c r="E30" s="21"/>
      <c r="F30" s="21"/>
      <c r="G30" s="21"/>
      <c r="H30" s="21"/>
    </row>
    <row r="31" spans="2:8" s="20" customFormat="1" ht="12">
      <c r="B31" s="45"/>
      <c r="C31" s="21"/>
      <c r="D31" s="21"/>
      <c r="E31" s="21"/>
      <c r="F31" s="21"/>
      <c r="G31" s="21"/>
      <c r="H31" s="21"/>
    </row>
    <row r="32" spans="2:8" s="20" customFormat="1" ht="12">
      <c r="B32" s="45"/>
      <c r="C32" s="21"/>
      <c r="D32" s="21"/>
      <c r="E32" s="21"/>
      <c r="F32" s="21"/>
      <c r="G32" s="21"/>
      <c r="H32" s="21"/>
    </row>
    <row r="33" spans="2:8" s="20" customFormat="1" ht="12">
      <c r="B33" s="45"/>
      <c r="C33" s="21"/>
      <c r="D33" s="21"/>
      <c r="E33" s="21"/>
      <c r="F33" s="21"/>
      <c r="G33" s="21"/>
      <c r="H33" s="21"/>
    </row>
  </sheetData>
  <sheetProtection/>
  <mergeCells count="1">
    <mergeCell ref="A6:I6"/>
  </mergeCells>
  <printOptions/>
  <pageMargins left="0.7874015748031497" right="0.7874015748031497" top="0.3937007874015748" bottom="0.3937007874015748" header="0" footer="0.5118110236220472"/>
  <pageSetup orientation="landscape" paperSize="9" r:id="rId2"/>
  <headerFooter alignWithMargins="0">
    <oddFooter>&amp;REuropean Championships 2010  - final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Biomecanics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Biomecanics</dc:creator>
  <cp:keywords/>
  <dc:description/>
  <cp:lastModifiedBy>Azules</cp:lastModifiedBy>
  <cp:lastPrinted>2010-08-29T00:44:26Z</cp:lastPrinted>
  <dcterms:created xsi:type="dcterms:W3CDTF">1999-04-22T17:13:42Z</dcterms:created>
  <dcterms:modified xsi:type="dcterms:W3CDTF">2014-03-10T22:49:34Z</dcterms:modified>
  <cp:category/>
  <cp:version/>
  <cp:contentType/>
  <cp:contentStatus/>
</cp:coreProperties>
</file>